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8.xml" ContentType="application/vnd.openxmlformats-officedocument.drawingml.chart+xml"/>
  <Override PartName="/xl/theme/themeOverride3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charts/chart21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2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harts/chart24.xml" ContentType="application/vnd.openxmlformats-officedocument.drawingml.chart+xml"/>
  <Override PartName="/xl/drawings/drawing38.xml" ContentType="application/vnd.openxmlformats-officedocument.drawingml.chartshapes+xml"/>
  <Override PartName="/xl/charts/chart25.xml" ContentType="application/vnd.openxmlformats-officedocument.drawingml.chart+xml"/>
  <Override PartName="/xl/drawings/drawing39.xml" ContentType="application/vnd.openxmlformats-officedocument.drawingml.chartshapes+xml"/>
  <Override PartName="/xl/charts/chart26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ellar\AppData\Roaming\OpenText\OTEdit\EC_darwin\c1844772657\"/>
    </mc:Choice>
  </mc:AlternateContent>
  <xr:revisionPtr revIDLastSave="0" documentId="13_ncr:1_{967A6BAD-FC2C-44BC-B366-765D2622B344}" xr6:coauthVersionLast="47" xr6:coauthVersionMax="47" xr10:uidLastSave="{00000000-0000-0000-0000-000000000000}"/>
  <bookViews>
    <workbookView xWindow="-120" yWindow="-120" windowWidth="25440" windowHeight="15270" tabRatio="918" firstSheet="1" activeTab="1" xr2:uid="{00000000-000D-0000-FFFF-FFFF00000000}"/>
  </bookViews>
  <sheets>
    <sheet name="FAME Persistence2" sheetId="414" state="veryHidden" r:id="rId1"/>
    <sheet name="Chart A" sheetId="416" r:id="rId2"/>
    <sheet name="Chart 1" sheetId="377" r:id="rId3"/>
    <sheet name="Chart 2" sheetId="378" r:id="rId4"/>
    <sheet name="Chart 3" sheetId="379" r:id="rId5"/>
    <sheet name="Chart 4" sheetId="380" r:id="rId6"/>
    <sheet name="Chart 5" sheetId="381" r:id="rId7"/>
    <sheet name="Chart 6" sheetId="391" r:id="rId8"/>
    <sheet name="Chart 7" sheetId="411" r:id="rId9"/>
    <sheet name="Chart 8" sheetId="387" r:id="rId10"/>
    <sheet name="Chart 9" sheetId="389" r:id="rId11"/>
    <sheet name="Chart 10" sheetId="392" r:id="rId12"/>
    <sheet name="Chart 11" sheetId="388" r:id="rId13"/>
    <sheet name="Chart 12" sheetId="390" r:id="rId14"/>
    <sheet name="Chart 13" sheetId="413" r:id="rId1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2">'Chart 11'!#REF!</definedName>
    <definedName name="_xlnm.Print_Area" localSheetId="13">'Chart 12'!#REF!</definedName>
    <definedName name="_xlnm.Print_Area" localSheetId="14">'Chart 13'!$M$74:$U$105</definedName>
    <definedName name="_xlnm.Print_Area" localSheetId="3">'Chart 2'!#REF!</definedName>
    <definedName name="_xlnm.Print_Area" localSheetId="6">'Chart 5'!#REF!</definedName>
    <definedName name="_xlnm.Print_Area" localSheetId="9">'Chart 8'!#REF!</definedName>
    <definedName name="_xlnm.Print_Area" localSheetId="10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381" l="1"/>
  <c r="N33" i="378"/>
  <c r="L50" i="378"/>
  <c r="N17" i="381"/>
  <c r="M17" i="381"/>
  <c r="L33" i="378"/>
  <c r="M50" i="378"/>
  <c r="N50" i="378"/>
  <c r="M33" i="378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/>
  <c r="K17" i="380"/>
  <c r="K17" i="390" l="1"/>
  <c r="L18" i="387"/>
  <c r="M18" i="378"/>
  <c r="N18" i="378"/>
  <c r="L18" i="378"/>
  <c r="N18" i="389"/>
  <c r="L34" i="387"/>
  <c r="M17" i="388"/>
  <c r="N18" i="387"/>
  <c r="M34" i="388"/>
  <c r="N34" i="387"/>
  <c r="L18" i="389"/>
  <c r="K17" i="388"/>
  <c r="K34" i="388"/>
  <c r="L17" i="390"/>
  <c r="M18" i="387"/>
  <c r="L51" i="387"/>
  <c r="M18" i="389"/>
  <c r="K51" i="388"/>
  <c r="M17" i="390"/>
  <c r="M51" i="388"/>
  <c r="L51" i="388"/>
  <c r="N51" i="387" l="1"/>
  <c r="M34" i="387"/>
  <c r="M51" i="387"/>
  <c r="M1" i="377" l="1"/>
  <c r="M2" i="377"/>
  <c r="S2" i="377"/>
  <c r="S1" i="377"/>
  <c r="L34" i="388"/>
  <c r="L17" i="388"/>
</calcChain>
</file>

<file path=xl/sharedStrings.xml><?xml version="1.0" encoding="utf-8"?>
<sst xmlns="http://schemas.openxmlformats.org/spreadsheetml/2006/main" count="342" uniqueCount="116">
  <si>
    <t xml:space="preserve"> </t>
  </si>
  <si>
    <t/>
  </si>
  <si>
    <t>Chart 7</t>
  </si>
  <si>
    <t>Aggregate probability distribution of longer-term inflation expectations</t>
  </si>
  <si>
    <t>Chart 9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</si>
  <si>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</si>
  <si>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</si>
  <si>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</si>
  <si>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</si>
  <si>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</si>
  <si>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</si>
  <si>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</si>
  <si>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</si>
  <si>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</si>
  <si>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</si>
  <si>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</si>
  <si>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</si>
  <si>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</si>
  <si>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</si>
  <si>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</si>
  <si>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</si>
  <si>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</si>
  <si>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</si>
  <si>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</si>
  <si>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</si>
  <si>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</si>
  <si>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</si>
  <si>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</si>
  <si>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</si>
  <si>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mean</t>
  </si>
  <si>
    <t>Expected profile of quarter-on-quarter GDP growth</t>
  </si>
  <si>
    <t>-s.d.</t>
  </si>
  <si>
    <t>+s.d.</t>
  </si>
  <si>
    <t>s.d.</t>
  </si>
  <si>
    <t>Chart 13</t>
  </si>
  <si>
    <t>≥ 4.0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</si>
  <si>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</si>
  <si>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</si>
  <si>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</si>
  <si>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</si>
  <si>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</si>
  <si>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</si>
  <si>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</si>
  <si>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</si>
  <si>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</si>
  <si>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≥ 2.5</t>
  </si>
  <si>
    <t>≤ 1.5</t>
  </si>
  <si>
    <t>22 Q2 2</t>
  </si>
  <si>
    <t>22 Q3 2</t>
  </si>
  <si>
    <t>Chart 2</t>
  </si>
  <si>
    <t>Inflation expectations: overall HICP and HICP excluding energy and food</t>
  </si>
  <si>
    <t>HICP inflation excl. energy and food</t>
  </si>
  <si>
    <t>Q1 2025</t>
  </si>
  <si>
    <t>≥ 4.8</t>
  </si>
  <si>
    <t>* Bins might not sum exactly  to   100 % due  to   roundings</t>
  </si>
  <si>
    <t>-0.7  to   
-0.3</t>
  </si>
  <si>
    <t>-0.2  to   0.2</t>
  </si>
  <si>
    <t>0.3  to   0.7</t>
  </si>
  <si>
    <t>0.8  to   1.2</t>
  </si>
  <si>
    <t>1.3  to   1.7</t>
  </si>
  <si>
    <t>1.8  to   2.2</t>
  </si>
  <si>
    <t>2.3  to   2.7</t>
  </si>
  <si>
    <t>2.8  to   3.2</t>
  </si>
  <si>
    <t>3.3  to   3.7</t>
  </si>
  <si>
    <t>3.8  to   4.2</t>
  </si>
  <si>
    <t>4.3  to   4.7</t>
  </si>
  <si>
    <t>4.0  to   4.4</t>
  </si>
  <si>
    <t>4.5  to   4.9</t>
  </si>
  <si>
    <t>5.0  to   5.4</t>
  </si>
  <si>
    <t>5.5  to   5.9</t>
  </si>
  <si>
    <t>6.0  to   6.4</t>
  </si>
  <si>
    <t>6.5  to   6.9</t>
  </si>
  <si>
    <t>7.0  to   7.4</t>
  </si>
  <si>
    <t>7.5  to   7.9</t>
  </si>
  <si>
    <t>8.0  to   8.4</t>
  </si>
  <si>
    <t>8.5  to   8.9</t>
  </si>
  <si>
    <t>9.0  to   9.4</t>
  </si>
  <si>
    <t>9.5  to   9.9</t>
  </si>
  <si>
    <t>≤ -0.8</t>
  </si>
  <si>
    <r>
      <rPr>
        <sz val="10"/>
        <rFont val="Calibri"/>
        <family val="2"/>
      </rPr>
      <t xml:space="preserve">≤ </t>
    </r>
    <r>
      <rPr>
        <sz val="10"/>
        <rFont val="Times New Roman"/>
        <family val="1"/>
      </rPr>
      <t>3.9</t>
    </r>
  </si>
  <si>
    <t>Q2 2025</t>
  </si>
  <si>
    <t>Q3 2025</t>
  </si>
  <si>
    <t>Q4 2025</t>
  </si>
  <si>
    <t>Q2 2025 SPF</t>
  </si>
  <si>
    <t>Chart 10</t>
  </si>
  <si>
    <t>Aggregate probability distributions for GDP growth expectations 2025 - 2027</t>
  </si>
  <si>
    <t>Aggregate probability distributions for the unemployment rate CCY - NNY</t>
  </si>
  <si>
    <t>Aggregate expected probability distributions for inflation CCY - NNY</t>
  </si>
  <si>
    <t>Q1 2026</t>
  </si>
  <si>
    <t>Q3 2025 SPF</t>
  </si>
  <si>
    <t>June 2025 Eurosystem staff macroeconomic projections</t>
  </si>
  <si>
    <t>Q1 2025 GDP outcome</t>
  </si>
  <si>
    <t>2025</t>
  </si>
  <si>
    <t>2026</t>
  </si>
  <si>
    <t>2027</t>
  </si>
  <si>
    <t>2030</t>
  </si>
  <si>
    <t>Q2 2026</t>
  </si>
  <si>
    <t>Inflation</t>
  </si>
  <si>
    <t>Inflation - demand side</t>
  </si>
  <si>
    <t>Inflation - supply side</t>
  </si>
  <si>
    <t>GDP</t>
  </si>
  <si>
    <t>GDP - demand side</t>
  </si>
  <si>
    <t>GDP - supply side</t>
  </si>
  <si>
    <t>comment</t>
  </si>
  <si>
    <t>- - -</t>
  </si>
  <si>
    <t>- -</t>
  </si>
  <si>
    <t>-</t>
  </si>
  <si>
    <t>0</t>
  </si>
  <si>
    <t>+</t>
  </si>
  <si>
    <t>++</t>
  </si>
  <si>
    <t>+++</t>
  </si>
  <si>
    <t>Baseline Impact / Risk Balance</t>
  </si>
  <si>
    <t>SPF standard deviation range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</si>
  <si>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-1.1</t>
    </r>
  </si>
  <si>
    <t>-1.0  to     -0.6</t>
  </si>
  <si>
    <t>-0.5  to     -0.1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</si>
</sst>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4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32" fillId="0" borderId="0" applyNumberFormat="0" applyFill="0" applyBorder="0" applyAlignment="0" applyProtection="0"/>
    <xf numFmtId="164" fontId="33" fillId="0" borderId="0"/>
    <xf numFmtId="0" fontId="30" fillId="0" borderId="0"/>
    <xf numFmtId="0" fontId="30" fillId="0" borderId="0"/>
    <xf numFmtId="0" fontId="29" fillId="0" borderId="0"/>
    <xf numFmtId="0" fontId="25" fillId="0" borderId="0"/>
    <xf numFmtId="0" fontId="26" fillId="0" borderId="0"/>
    <xf numFmtId="0" fontId="26" fillId="0" borderId="0" applyNumberFormat="0" applyFill="0" applyBorder="0" applyAlignment="0" applyProtection="0"/>
    <xf numFmtId="0" fontId="34" fillId="2" borderId="0" applyNumberFormat="0" applyBorder="0" applyAlignment="0" applyProtection="0"/>
    <xf numFmtId="9" fontId="2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6" fillId="0" borderId="0"/>
    <xf numFmtId="0" fontId="24" fillId="0" borderId="0"/>
    <xf numFmtId="0" fontId="23" fillId="0" borderId="0"/>
    <xf numFmtId="0" fontId="22" fillId="0" borderId="0"/>
    <xf numFmtId="0" fontId="21" fillId="3" borderId="0" applyNumberFormat="0" applyBorder="0" applyAlignment="0" applyProtection="0"/>
    <xf numFmtId="0" fontId="21" fillId="0" borderId="0"/>
    <xf numFmtId="0" fontId="21" fillId="3" borderId="0" applyNumberFormat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9" fillId="0" borderId="0"/>
    <xf numFmtId="0" fontId="19" fillId="0" borderId="0"/>
    <xf numFmtId="0" fontId="19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3" borderId="0" applyNumberFormat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45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26" fillId="0" borderId="0" applyNumberFormat="0" applyFill="0" applyBorder="0" applyAlignment="0" applyProtection="0"/>
    <xf numFmtId="0" fontId="16" fillId="3" borderId="0" applyNumberFormat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4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49" fillId="0" borderId="0" applyNumberForma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3" borderId="0" applyNumberFormat="0" applyBorder="0" applyAlignment="0" applyProtection="0"/>
    <xf numFmtId="0" fontId="57" fillId="8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</cellStyleXfs>
  <cellXfs count="191">
    <xf numFmtId="0" fontId="0" fillId="0" borderId="0" xfId="0"/>
    <xf numFmtId="0" fontId="26" fillId="6" borderId="0" xfId="7" applyFill="1"/>
    <xf numFmtId="0" fontId="26" fillId="6" borderId="0" xfId="7" quotePrefix="1" applyFill="1"/>
    <xf numFmtId="0" fontId="26" fillId="0" borderId="0" xfId="7"/>
    <xf numFmtId="0" fontId="27" fillId="6" borderId="0" xfId="8" applyFont="1" applyFill="1" applyAlignment="1">
      <alignment vertical="center"/>
    </xf>
    <xf numFmtId="0" fontId="28" fillId="0" borderId="0" xfId="8" applyFont="1"/>
    <xf numFmtId="0" fontId="27" fillId="6" borderId="0" xfId="8" applyFont="1" applyFill="1" applyAlignment="1">
      <alignment wrapText="1"/>
    </xf>
    <xf numFmtId="0" fontId="31" fillId="0" borderId="0" xfId="8" applyFont="1"/>
    <xf numFmtId="0" fontId="28" fillId="0" borderId="0" xfId="8" applyFont="1" applyFill="1"/>
    <xf numFmtId="165" fontId="28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6" fillId="0" borderId="0" xfId="7" applyFill="1"/>
    <xf numFmtId="0" fontId="35" fillId="6" borderId="0" xfId="15" applyFont="1" applyFill="1" applyAlignment="1">
      <alignment vertical="center" wrapText="1"/>
    </xf>
    <xf numFmtId="0" fontId="35" fillId="6" borderId="0" xfId="15" applyFont="1" applyFill="1" applyAlignment="1">
      <alignment vertical="center"/>
    </xf>
    <xf numFmtId="0" fontId="35" fillId="6" borderId="0" xfId="15" applyFont="1" applyFill="1" applyAlignment="1">
      <alignment horizontal="left" vertical="center" wrapText="1"/>
    </xf>
    <xf numFmtId="0" fontId="35" fillId="0" borderId="0" xfId="15" applyFont="1" applyAlignment="1">
      <alignment vertical="center"/>
    </xf>
    <xf numFmtId="165" fontId="28" fillId="0" borderId="0" xfId="8" applyNumberFormat="1" applyFont="1"/>
    <xf numFmtId="0" fontId="26" fillId="0" borderId="0" xfId="7"/>
    <xf numFmtId="0" fontId="26" fillId="0" borderId="0" xfId="11" applyFill="1"/>
    <xf numFmtId="0" fontId="37" fillId="0" borderId="0" xfId="8" applyFont="1" applyFill="1" applyAlignment="1">
      <alignment horizontal="left"/>
    </xf>
    <xf numFmtId="0" fontId="26" fillId="0" borderId="0" xfId="8" applyFont="1" applyFill="1"/>
    <xf numFmtId="0" fontId="36" fillId="6" borderId="0" xfId="15" applyFont="1" applyFill="1" applyAlignment="1">
      <alignment vertical="center" wrapText="1"/>
    </xf>
    <xf numFmtId="164" fontId="26" fillId="0" borderId="2" xfId="8" applyNumberFormat="1" applyFont="1" applyFill="1" applyBorder="1" applyAlignment="1">
      <alignment horizontal="center"/>
    </xf>
    <xf numFmtId="0" fontId="27" fillId="0" borderId="0" xfId="0" applyFont="1"/>
    <xf numFmtId="0" fontId="36" fillId="6" borderId="0" xfId="15" applyFont="1" applyFill="1" applyAlignment="1">
      <alignment horizontal="left" vertical="center"/>
    </xf>
    <xf numFmtId="0" fontId="26" fillId="0" borderId="2" xfId="8" applyNumberFormat="1" applyFont="1" applyFill="1" applyBorder="1" applyAlignment="1">
      <alignment horizontal="center"/>
    </xf>
    <xf numFmtId="0" fontId="42" fillId="0" borderId="0" xfId="7" applyFont="1"/>
    <xf numFmtId="0" fontId="42" fillId="0" borderId="3" xfId="7" applyFont="1" applyBorder="1"/>
    <xf numFmtId="0" fontId="36" fillId="0" borderId="0" xfId="15" applyFont="1" applyAlignment="1">
      <alignment vertical="center"/>
    </xf>
    <xf numFmtId="0" fontId="28" fillId="0" borderId="1" xfId="8" applyFont="1" applyFill="1" applyBorder="1" applyAlignment="1">
      <alignment horizontal="center" wrapText="1"/>
    </xf>
    <xf numFmtId="0" fontId="26" fillId="6" borderId="4" xfId="7" applyFill="1" applyBorder="1"/>
    <xf numFmtId="0" fontId="39" fillId="6" borderId="4" xfId="7" applyFont="1" applyFill="1" applyBorder="1"/>
    <xf numFmtId="0" fontId="0" fillId="0" borderId="4" xfId="8" applyFont="1" applyBorder="1" applyAlignment="1">
      <alignment horizontal="left"/>
    </xf>
    <xf numFmtId="0" fontId="27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7" fillId="0" borderId="5" xfId="8" applyFont="1" applyBorder="1" applyAlignment="1">
      <alignment horizontal="left"/>
    </xf>
    <xf numFmtId="0" fontId="27" fillId="0" borderId="8" xfId="8" applyFont="1" applyBorder="1" applyAlignment="1">
      <alignment horizontal="left"/>
    </xf>
    <xf numFmtId="0" fontId="43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42" fillId="0" borderId="9" xfId="0" applyFont="1" applyBorder="1"/>
    <xf numFmtId="0" fontId="26" fillId="0" borderId="0" xfId="7"/>
    <xf numFmtId="0" fontId="26" fillId="0" borderId="0" xfId="7"/>
    <xf numFmtId="0" fontId="26" fillId="0" borderId="0" xfId="7"/>
    <xf numFmtId="0" fontId="26" fillId="0" borderId="0" xfId="7"/>
    <xf numFmtId="0" fontId="26" fillId="0" borderId="0" xfId="7"/>
    <xf numFmtId="0" fontId="26" fillId="0" borderId="0" xfId="7"/>
    <xf numFmtId="0" fontId="0" fillId="0" borderId="0" xfId="0"/>
    <xf numFmtId="164" fontId="26" fillId="0" borderId="0" xfId="7" applyNumberFormat="1"/>
    <xf numFmtId="164" fontId="26" fillId="0" borderId="0" xfId="7" applyNumberFormat="1"/>
    <xf numFmtId="2" fontId="0" fillId="0" borderId="0" xfId="0" applyNumberFormat="1"/>
    <xf numFmtId="164" fontId="26" fillId="0" borderId="0" xfId="7" applyNumberFormat="1" applyAlignment="1">
      <alignment horizontal="center"/>
    </xf>
    <xf numFmtId="164" fontId="26" fillId="0" borderId="0" xfId="7" applyNumberFormat="1"/>
    <xf numFmtId="164" fontId="26" fillId="0" borderId="0" xfId="7" applyNumberFormat="1" applyAlignment="1">
      <alignment horizontal="center"/>
    </xf>
    <xf numFmtId="164" fontId="26" fillId="0" borderId="0" xfId="7" applyNumberFormat="1" applyAlignment="1">
      <alignment horizontal="center"/>
    </xf>
    <xf numFmtId="164" fontId="26" fillId="0" borderId="0" xfId="7" applyNumberFormat="1" applyAlignment="1">
      <alignment horizontal="center"/>
    </xf>
    <xf numFmtId="164" fontId="26" fillId="0" borderId="0" xfId="7" applyNumberFormat="1" applyAlignment="1">
      <alignment horizontal="center"/>
    </xf>
    <xf numFmtId="164" fontId="26" fillId="0" borderId="0" xfId="7" applyNumberFormat="1" applyAlignment="1">
      <alignment horizontal="center"/>
    </xf>
    <xf numFmtId="164" fontId="26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6" fillId="0" borderId="0" xfId="7" applyNumberFormat="1"/>
    <xf numFmtId="166" fontId="26" fillId="0" borderId="0" xfId="7" applyNumberFormat="1"/>
    <xf numFmtId="164" fontId="26" fillId="0" borderId="0" xfId="7" applyNumberFormat="1" applyAlignment="1">
      <alignment horizontal="center"/>
    </xf>
    <xf numFmtId="164" fontId="26" fillId="0" borderId="0" xfId="7" applyNumberFormat="1" applyAlignment="1">
      <alignment horizontal="center"/>
    </xf>
    <xf numFmtId="164" fontId="26" fillId="0" borderId="0" xfId="7" applyNumberFormat="1"/>
    <xf numFmtId="0" fontId="26" fillId="0" borderId="0" xfId="7"/>
    <xf numFmtId="0" fontId="26" fillId="0" borderId="2" xfId="7" applyFont="1" applyBorder="1" applyAlignment="1">
      <alignment horizontal="left" vertical="center"/>
    </xf>
    <xf numFmtId="0" fontId="26" fillId="0" borderId="2" xfId="0" applyFont="1" applyBorder="1"/>
    <xf numFmtId="0" fontId="26" fillId="0" borderId="0" xfId="0" applyFont="1"/>
    <xf numFmtId="0" fontId="26" fillId="0" borderId="3" xfId="0" applyFont="1" applyBorder="1"/>
    <xf numFmtId="0" fontId="26" fillId="0" borderId="1" xfId="0" applyFont="1" applyBorder="1"/>
    <xf numFmtId="164" fontId="26" fillId="0" borderId="0" xfId="0" applyNumberFormat="1" applyFont="1"/>
    <xf numFmtId="0" fontId="26" fillId="0" borderId="3" xfId="7" applyFont="1" applyBorder="1"/>
    <xf numFmtId="0" fontId="27" fillId="0" borderId="1" xfId="7" applyFont="1" applyBorder="1" applyAlignment="1">
      <alignment horizontal="right"/>
    </xf>
    <xf numFmtId="164" fontId="26" fillId="0" borderId="0" xfId="7" applyNumberFormat="1" applyFont="1" applyAlignment="1">
      <alignment horizontal="center"/>
    </xf>
    <xf numFmtId="0" fontId="26" fillId="0" borderId="0" xfId="7" applyFont="1"/>
    <xf numFmtId="164" fontId="26" fillId="0" borderId="0" xfId="7" applyNumberFormat="1" applyFont="1"/>
    <xf numFmtId="0" fontId="26" fillId="0" borderId="2" xfId="7" applyFont="1" applyBorder="1"/>
    <xf numFmtId="164" fontId="26" fillId="0" borderId="0" xfId="7" applyNumberFormat="1" applyFont="1" applyFill="1" applyAlignment="1">
      <alignment horizontal="center"/>
    </xf>
    <xf numFmtId="164" fontId="26" fillId="0" borderId="0" xfId="7" applyNumberFormat="1" applyFont="1" applyBorder="1"/>
    <xf numFmtId="0" fontId="26" fillId="0" borderId="0" xfId="7" applyFont="1" applyBorder="1"/>
    <xf numFmtId="167" fontId="28" fillId="0" borderId="0" xfId="8" applyNumberFormat="1" applyFont="1"/>
    <xf numFmtId="0" fontId="35" fillId="0" borderId="0" xfId="15" applyFont="1" applyFill="1" applyAlignment="1">
      <alignment vertical="center"/>
    </xf>
    <xf numFmtId="0" fontId="36" fillId="0" borderId="0" xfId="15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8" fillId="0" borderId="0" xfId="0" applyFont="1"/>
    <xf numFmtId="0" fontId="26" fillId="0" borderId="0" xfId="7"/>
    <xf numFmtId="165" fontId="28" fillId="0" borderId="0" xfId="8" applyNumberFormat="1" applyFont="1"/>
    <xf numFmtId="0" fontId="28" fillId="0" borderId="0" xfId="8" applyFont="1"/>
    <xf numFmtId="0" fontId="50" fillId="0" borderId="2" xfId="0" applyFont="1" applyBorder="1"/>
    <xf numFmtId="0" fontId="51" fillId="0" borderId="0" xfId="0" applyFont="1"/>
    <xf numFmtId="0" fontId="52" fillId="0" borderId="0" xfId="0" applyFont="1"/>
    <xf numFmtId="0" fontId="26" fillId="0" borderId="2" xfId="7" applyBorder="1" applyAlignment="1">
      <alignment horizontal="left" vertical="center"/>
    </xf>
    <xf numFmtId="0" fontId="54" fillId="0" borderId="0" xfId="0" applyFont="1"/>
    <xf numFmtId="0" fontId="47" fillId="0" borderId="1" xfId="31" applyFont="1" applyBorder="1" applyAlignment="1">
      <alignment horizontal="left"/>
    </xf>
    <xf numFmtId="0" fontId="26" fillId="0" borderId="0" xfId="8" applyFont="1" applyFill="1" applyAlignment="1">
      <alignment horizontal="center"/>
    </xf>
    <xf numFmtId="0" fontId="56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6" fillId="0" borderId="0" xfId="11" applyNumberFormat="1" applyFill="1"/>
    <xf numFmtId="164" fontId="26" fillId="0" borderId="13" xfId="7" applyNumberFormat="1" applyFont="1" applyBorder="1" applyAlignment="1">
      <alignment horizontal="center"/>
    </xf>
    <xf numFmtId="164" fontId="26" fillId="0" borderId="11" xfId="7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164" fontId="27" fillId="0" borderId="0" xfId="7" applyNumberFormat="1" applyFont="1" applyAlignment="1">
      <alignment horizontal="center"/>
    </xf>
    <xf numFmtId="164" fontId="27" fillId="0" borderId="0" xfId="7" applyNumberFormat="1" applyFont="1"/>
    <xf numFmtId="168" fontId="28" fillId="0" borderId="2" xfId="8" applyNumberFormat="1" applyFont="1" applyBorder="1"/>
    <xf numFmtId="0" fontId="28" fillId="0" borderId="2" xfId="8" applyFont="1" applyBorder="1"/>
    <xf numFmtId="0" fontId="48" fillId="0" borderId="2" xfId="0" applyFont="1" applyBorder="1"/>
    <xf numFmtId="164" fontId="26" fillId="6" borderId="0" xfId="7" applyNumberFormat="1" applyFont="1" applyFill="1" applyAlignment="1">
      <alignment horizontal="center"/>
    </xf>
    <xf numFmtId="0" fontId="26" fillId="0" borderId="7" xfId="8" applyBorder="1" applyAlignment="1">
      <alignment horizontal="center"/>
    </xf>
    <xf numFmtId="0" fontId="26" fillId="5" borderId="4" xfId="8" quotePrefix="1" applyNumberFormat="1" applyFill="1" applyBorder="1" applyAlignment="1">
      <alignment horizontal="left"/>
    </xf>
    <xf numFmtId="2" fontId="26" fillId="4" borderId="6" xfId="8" applyNumberFormat="1" applyFill="1" applyBorder="1" applyAlignment="1">
      <alignment horizontal="center"/>
    </xf>
    <xf numFmtId="0" fontId="41" fillId="0" borderId="4" xfId="7" applyFont="1" applyBorder="1" applyAlignment="1">
      <alignment horizontal="left" vertical="center"/>
    </xf>
    <xf numFmtId="0" fontId="27" fillId="0" borderId="0" xfId="7" applyFont="1" applyAlignment="1">
      <alignment horizontal="right"/>
    </xf>
    <xf numFmtId="0" fontId="26" fillId="5" borderId="4" xfId="8" applyFill="1" applyBorder="1" applyAlignment="1">
      <alignment horizontal="left"/>
    </xf>
    <xf numFmtId="0" fontId="26" fillId="5" borderId="6" xfId="8" applyFill="1" applyBorder="1" applyAlignment="1">
      <alignment horizontal="left"/>
    </xf>
    <xf numFmtId="0" fontId="26" fillId="5" borderId="10" xfId="8" applyFill="1" applyBorder="1" applyAlignment="1">
      <alignment horizontal="left"/>
    </xf>
    <xf numFmtId="0" fontId="26" fillId="5" borderId="4" xfId="8" applyNumberFormat="1" applyFill="1" applyBorder="1" applyAlignment="1">
      <alignment horizontal="left"/>
    </xf>
    <xf numFmtId="0" fontId="26" fillId="0" borderId="14" xfId="8" applyBorder="1" applyAlignment="1">
      <alignment horizontal="center"/>
    </xf>
    <xf numFmtId="0" fontId="26" fillId="0" borderId="5" xfId="8" applyBorder="1" applyAlignment="1">
      <alignment horizontal="center"/>
    </xf>
    <xf numFmtId="164" fontId="26" fillId="0" borderId="0" xfId="0" applyNumberFormat="1" applyFont="1" applyBorder="1"/>
    <xf numFmtId="0" fontId="0" fillId="9" borderId="0" xfId="0" applyFill="1"/>
    <xf numFmtId="164" fontId="27" fillId="0" borderId="0" xfId="0" applyNumberFormat="1" applyFont="1"/>
    <xf numFmtId="2" fontId="27" fillId="0" borderId="0" xfId="7" applyNumberFormat="1" applyFont="1" applyAlignment="1">
      <alignment horizontal="center"/>
    </xf>
    <xf numFmtId="0" fontId="5" fillId="6" borderId="0" xfId="108" applyFill="1"/>
    <xf numFmtId="167" fontId="5" fillId="6" borderId="0" xfId="108" applyNumberFormat="1" applyFill="1"/>
    <xf numFmtId="0" fontId="5" fillId="0" borderId="0" xfId="108"/>
    <xf numFmtId="0" fontId="53" fillId="6" borderId="0" xfId="108" applyFont="1" applyFill="1" applyAlignment="1">
      <alignment horizontal="center"/>
    </xf>
    <xf numFmtId="0" fontId="35" fillId="6" borderId="0" xfId="109" applyFont="1" applyFill="1" applyAlignment="1">
      <alignment vertical="center" wrapText="1"/>
    </xf>
    <xf numFmtId="2" fontId="5" fillId="6" borderId="12" xfId="108" applyNumberFormat="1" applyFill="1" applyBorder="1" applyAlignment="1">
      <alignment horizontal="center"/>
    </xf>
    <xf numFmtId="2" fontId="5" fillId="0" borderId="0" xfId="108" applyNumberFormat="1"/>
    <xf numFmtId="0" fontId="5" fillId="6" borderId="12" xfId="108" applyFill="1" applyBorder="1"/>
    <xf numFmtId="2" fontId="0" fillId="0" borderId="0" xfId="0" applyNumberFormat="1" applyAlignment="1">
      <alignment horizontal="center"/>
    </xf>
    <xf numFmtId="2" fontId="5" fillId="6" borderId="0" xfId="108" applyNumberFormat="1" applyFill="1"/>
    <xf numFmtId="0" fontId="5" fillId="0" borderId="4" xfId="110" applyBorder="1"/>
    <xf numFmtId="0" fontId="5" fillId="0" borderId="5" xfId="110" applyBorder="1"/>
    <xf numFmtId="0" fontId="38" fillId="6" borderId="4" xfId="110" applyFont="1" applyFill="1" applyBorder="1"/>
    <xf numFmtId="0" fontId="26" fillId="10" borderId="0" xfId="0" applyFont="1" applyFill="1"/>
    <xf numFmtId="0" fontId="0" fillId="10" borderId="0" xfId="0" applyFill="1"/>
    <xf numFmtId="2" fontId="4" fillId="6" borderId="12" xfId="108" applyNumberFormat="1" applyFont="1" applyFill="1" applyBorder="1" applyAlignment="1">
      <alignment horizontal="center"/>
    </xf>
    <xf numFmtId="0" fontId="26" fillId="10" borderId="4" xfId="8" quotePrefix="1" applyNumberFormat="1" applyFill="1" applyBorder="1" applyAlignment="1">
      <alignment horizontal="left"/>
    </xf>
    <xf numFmtId="2" fontId="26" fillId="10" borderId="6" xfId="8" applyNumberFormat="1" applyFill="1" applyBorder="1" applyAlignment="1">
      <alignment horizontal="center"/>
    </xf>
    <xf numFmtId="164" fontId="47" fillId="0" borderId="1" xfId="31" applyNumberFormat="1" applyFont="1" applyBorder="1" applyAlignment="1">
      <alignment horizontal="center"/>
    </xf>
    <xf numFmtId="0" fontId="26" fillId="0" borderId="2" xfId="7" quotePrefix="1" applyFont="1" applyBorder="1" applyAlignment="1">
      <alignment horizontal="left" vertical="center" wrapText="1"/>
    </xf>
    <xf numFmtId="0" fontId="5" fillId="6" borderId="0" xfId="108" applyFill="1" applyBorder="1"/>
    <xf numFmtId="2" fontId="5" fillId="6" borderId="0" xfId="108" applyNumberFormat="1" applyFill="1" applyBorder="1" applyAlignment="1">
      <alignment horizontal="center"/>
    </xf>
    <xf numFmtId="2" fontId="5" fillId="0" borderId="0" xfId="108" applyNumberFormat="1" applyBorder="1" applyAlignment="1">
      <alignment horizontal="center"/>
    </xf>
    <xf numFmtId="0" fontId="5" fillId="6" borderId="2" xfId="108" applyFill="1" applyBorder="1"/>
    <xf numFmtId="0" fontId="5" fillId="6" borderId="2" xfId="108" quotePrefix="1" applyFill="1" applyBorder="1"/>
    <xf numFmtId="0" fontId="26" fillId="0" borderId="2" xfId="7" quotePrefix="1" applyFont="1" applyBorder="1" applyAlignment="1">
      <alignment horizontal="left" vertical="center"/>
    </xf>
    <xf numFmtId="2" fontId="5" fillId="6" borderId="0" xfId="108" applyNumberFormat="1" applyFill="1" applyAlignment="1">
      <alignment horizontal="center"/>
    </xf>
    <xf numFmtId="168" fontId="28" fillId="11" borderId="2" xfId="8" applyNumberFormat="1" applyFont="1" applyFill="1" applyBorder="1"/>
    <xf numFmtId="167" fontId="28" fillId="11" borderId="0" xfId="8" applyNumberFormat="1" applyFont="1" applyFill="1"/>
    <xf numFmtId="0" fontId="28" fillId="11" borderId="0" xfId="8" applyFont="1" applyFill="1"/>
    <xf numFmtId="2" fontId="5" fillId="12" borderId="0" xfId="108" applyNumberFormat="1" applyFill="1" applyBorder="1" applyAlignment="1">
      <alignment horizontal="center"/>
    </xf>
    <xf numFmtId="2" fontId="5" fillId="12" borderId="0" xfId="108" applyNumberFormat="1" applyFill="1" applyAlignment="1">
      <alignment horizontal="center"/>
    </xf>
    <xf numFmtId="0" fontId="26" fillId="9" borderId="4" xfId="8" applyFill="1" applyBorder="1" applyAlignment="1">
      <alignment horizontal="left"/>
    </xf>
    <xf numFmtId="0" fontId="26" fillId="9" borderId="6" xfId="8" applyFill="1" applyBorder="1" applyAlignment="1">
      <alignment horizontal="left"/>
    </xf>
    <xf numFmtId="0" fontId="26" fillId="9" borderId="4" xfId="8" quotePrefix="1" applyNumberFormat="1" applyFill="1" applyBorder="1" applyAlignment="1">
      <alignment horizontal="left"/>
    </xf>
    <xf numFmtId="2" fontId="26" fillId="9" borderId="6" xfId="8" applyNumberFormat="1" applyFill="1" applyBorder="1" applyAlignment="1">
      <alignment horizontal="center"/>
    </xf>
    <xf numFmtId="2" fontId="26" fillId="4" borderId="0" xfId="8" applyNumberFormat="1" applyFill="1" applyAlignment="1">
      <alignment horizontal="center"/>
    </xf>
    <xf numFmtId="2" fontId="26" fillId="9" borderId="0" xfId="8" applyNumberFormat="1" applyFill="1" applyAlignment="1">
      <alignment horizontal="center"/>
    </xf>
    <xf numFmtId="0" fontId="26" fillId="9" borderId="0" xfId="7" applyFill="1" applyAlignment="1">
      <alignment horizontal="center"/>
    </xf>
    <xf numFmtId="0" fontId="26" fillId="4" borderId="0" xfId="7" applyFill="1" applyAlignment="1">
      <alignment horizontal="center"/>
    </xf>
    <xf numFmtId="0" fontId="3" fillId="6" borderId="15" xfId="108" applyFont="1" applyFill="1" applyBorder="1"/>
    <xf numFmtId="0" fontId="3" fillId="6" borderId="2" xfId="108" applyFont="1" applyFill="1" applyBorder="1"/>
    <xf numFmtId="0" fontId="3" fillId="6" borderId="2" xfId="108" quotePrefix="1" applyFont="1" applyFill="1" applyBorder="1"/>
    <xf numFmtId="0" fontId="2" fillId="0" borderId="0" xfId="111"/>
    <xf numFmtId="0" fontId="53" fillId="0" borderId="0" xfId="111" applyFont="1"/>
    <xf numFmtId="0" fontId="2" fillId="0" borderId="0" xfId="111" quotePrefix="1"/>
    <xf numFmtId="0" fontId="2" fillId="0" borderId="0" xfId="111" applyAlignment="1">
      <alignment horizontal="center" vertical="center"/>
    </xf>
    <xf numFmtId="0" fontId="53" fillId="0" borderId="0" xfId="111" applyFont="1" applyAlignment="1">
      <alignment horizontal="center" vertical="center"/>
    </xf>
    <xf numFmtId="9" fontId="53" fillId="0" borderId="0" xfId="112" applyFont="1" applyAlignment="1">
      <alignment horizontal="center" vertical="center"/>
    </xf>
    <xf numFmtId="2" fontId="2" fillId="0" borderId="0" xfId="111" applyNumberFormat="1" applyAlignment="1">
      <alignment horizontal="center" vertical="center"/>
    </xf>
    <xf numFmtId="0" fontId="1" fillId="6" borderId="2" xfId="108" quotePrefix="1" applyFont="1" applyFill="1" applyBorder="1"/>
    <xf numFmtId="0" fontId="26" fillId="0" borderId="2" xfId="7" quotePrefix="1" applyBorder="1"/>
    <xf numFmtId="0" fontId="36" fillId="6" borderId="0" xfId="15" applyFont="1" applyFill="1" applyAlignment="1">
      <alignment horizontal="left" vertical="center" wrapText="1"/>
    </xf>
    <xf numFmtId="0" fontId="36" fillId="6" borderId="0" xfId="109" applyFont="1" applyFill="1" applyAlignment="1">
      <alignment horizontal="left" vertical="center" wrapText="1"/>
    </xf>
    <xf numFmtId="0" fontId="36" fillId="6" borderId="4" xfId="110" applyFont="1" applyFill="1" applyBorder="1" applyAlignment="1">
      <alignment horizontal="left" vertical="center" wrapText="1"/>
    </xf>
  </cellXfs>
  <cellStyles count="113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14" xfId="111" xr:uid="{0E1457E9-D8F6-4AE7-B2C3-6D48E814E92A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  <cellStyle name="Percent 5" xfId="112" xr:uid="{B77FB01A-B51B-403D-BE0D-D10AD694F28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299"/>
      <rgbColor rgb="00FFB400"/>
      <rgbColor rgb="00FF4B00"/>
      <rgbColor rgb="0065B800"/>
      <rgbColor rgb="0000B1EA"/>
      <rgbColor rgb="00007816"/>
      <rgbColor rgb="008139C6"/>
      <rgbColor rgb="005C5C5C"/>
      <rgbColor rgb="008099CC"/>
      <rgbColor rgb="00FFDA80"/>
      <rgbColor rgb="00FFA580"/>
      <rgbColor rgb="00B2DC80"/>
      <rgbColor rgb="0080D8F5"/>
      <rgbColor rgb="0080BC8B"/>
      <rgbColor rgb="00C09CE3"/>
      <rgbColor rgb="00B3B3B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9A9A9"/>
      <color rgb="FF003894"/>
      <color rgb="FFFF4B00"/>
      <color rgb="FFFFB400"/>
      <color rgb="FFFDDDA7"/>
      <color rgb="FF98A1D0"/>
      <color rgb="FFD9D9D9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48851282456342"/>
          <c:w val="0.97906698761754629"/>
          <c:h val="0.82923251881318938"/>
        </c:manualLayout>
      </c:layout>
      <c:barChart>
        <c:barDir val="col"/>
        <c:grouping val="stacked"/>
        <c:varyColors val="0"/>
        <c:ser>
          <c:idx val="1"/>
          <c:order val="1"/>
          <c:tx>
            <c:v>demand-side effects</c:v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A'!$R$14:$U$14</c:f>
              <c:numCache>
                <c:formatCode>0.00</c:formatCode>
                <c:ptCount val="4"/>
                <c:pt idx="0">
                  <c:v>-0.17380952380952383</c:v>
                </c:pt>
                <c:pt idx="1">
                  <c:v>-0.18333333333333332</c:v>
                </c:pt>
                <c:pt idx="2">
                  <c:v>-0.05</c:v>
                </c:pt>
                <c:pt idx="3">
                  <c:v>-2.6315789473684209E-2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D3A-8E49-C88EF22F210D}"/>
            </c:ext>
          </c:extLst>
        </c:ser>
        <c:ser>
          <c:idx val="2"/>
          <c:order val="2"/>
          <c:tx>
            <c:v>supply-side effects</c:v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A'!$V$14:$Y$14</c:f>
              <c:numCache>
                <c:formatCode>0.00</c:formatCode>
                <c:ptCount val="4"/>
                <c:pt idx="0">
                  <c:v>-9.5238095238095264E-3</c:v>
                </c:pt>
                <c:pt idx="1">
                  <c:v>-1.9047619047619053E-2</c:v>
                </c:pt>
                <c:pt idx="2">
                  <c:v>-1.5000000000000003E-2</c:v>
                </c:pt>
                <c:pt idx="3">
                  <c:v>-3.1578947368421061E-2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B-4D3A-8E49-C88EF22F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20060864"/>
        <c:axId val="1720061344"/>
      </c:barChart>
      <c:lineChart>
        <c:grouping val="standard"/>
        <c:varyColors val="0"/>
        <c:ser>
          <c:idx val="0"/>
          <c:order val="0"/>
          <c:tx>
            <c:v>real GDP</c:v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A'!$N$3:$Q$3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A'!$N$14:$Q$14</c:f>
              <c:numCache>
                <c:formatCode>0.00</c:formatCode>
                <c:ptCount val="4"/>
                <c:pt idx="0">
                  <c:v>-0.17045454545454544</c:v>
                </c:pt>
                <c:pt idx="1">
                  <c:v>-0.2</c:v>
                </c:pt>
                <c:pt idx="2">
                  <c:v>-6.25E-2</c:v>
                </c:pt>
                <c:pt idx="3">
                  <c:v>-0.05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6B-4D3A-8E49-C88EF22F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060864"/>
        <c:axId val="1720061344"/>
      </c:lineChart>
      <c:catAx>
        <c:axId val="1720060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061344"/>
        <c:crosses val="autoZero"/>
        <c:auto val="1"/>
        <c:lblAlgn val="ctr"/>
        <c:lblOffset val="100"/>
        <c:noMultiLvlLbl val="0"/>
      </c:catAx>
      <c:valAx>
        <c:axId val="172006134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060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66698088299145"/>
          <c:w val="0.9860323183557993"/>
          <c:h val="0.827416531963705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4.0816326530612246</c:v>
                </c:pt>
                <c:pt idx="3">
                  <c:v>6.1224489795918364</c:v>
                </c:pt>
                <c:pt idx="4">
                  <c:v>8.1632653061224492</c:v>
                </c:pt>
                <c:pt idx="5">
                  <c:v>57.142857142857139</c:v>
                </c:pt>
                <c:pt idx="6">
                  <c:v>8.1632653061224492</c:v>
                </c:pt>
                <c:pt idx="7">
                  <c:v>10.204081632653061</c:v>
                </c:pt>
                <c:pt idx="8">
                  <c:v>2.0408163265306123</c:v>
                </c:pt>
                <c:pt idx="9">
                  <c:v>0</c:v>
                </c:pt>
                <c:pt idx="10">
                  <c:v>2.0408163265306123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1-4D66-9DC2-F26FFB0D2999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2.3255813953488373</c:v>
                </c:pt>
                <c:pt idx="1">
                  <c:v>0</c:v>
                </c:pt>
                <c:pt idx="2">
                  <c:v>2.3255813953488373</c:v>
                </c:pt>
                <c:pt idx="3">
                  <c:v>2.3255813953488373</c:v>
                </c:pt>
                <c:pt idx="4">
                  <c:v>9.3023255813953494</c:v>
                </c:pt>
                <c:pt idx="5">
                  <c:v>53.488372093023251</c:v>
                </c:pt>
                <c:pt idx="6">
                  <c:v>16.279069767441861</c:v>
                </c:pt>
                <c:pt idx="7">
                  <c:v>4.6511627906976747</c:v>
                </c:pt>
                <c:pt idx="8">
                  <c:v>4.6511627906976747</c:v>
                </c:pt>
                <c:pt idx="9">
                  <c:v>0</c:v>
                </c:pt>
                <c:pt idx="10">
                  <c:v>4.6511627906976747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1-4D66-9DC2-F26FFB0D2999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2.3809523809523809</c:v>
                </c:pt>
                <c:pt idx="1">
                  <c:v>0</c:v>
                </c:pt>
                <c:pt idx="2">
                  <c:v>2.3809523809523809</c:v>
                </c:pt>
                <c:pt idx="3">
                  <c:v>4.7619047619047619</c:v>
                </c:pt>
                <c:pt idx="4">
                  <c:v>11.904761904761903</c:v>
                </c:pt>
                <c:pt idx="5">
                  <c:v>59.523809523809526</c:v>
                </c:pt>
                <c:pt idx="6">
                  <c:v>7.1428571428571423</c:v>
                </c:pt>
                <c:pt idx="7">
                  <c:v>4.7619047619047619</c:v>
                </c:pt>
                <c:pt idx="8">
                  <c:v>4.7619047619047619</c:v>
                </c:pt>
                <c:pt idx="9">
                  <c:v>0</c:v>
                </c:pt>
                <c:pt idx="10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1-4D66-9DC2-F26FFB0D2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2239641657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5'!$N$4:$N$16</c:f>
              <c:numCache>
                <c:formatCode>0.0</c:formatCode>
                <c:ptCount val="13"/>
                <c:pt idx="0">
                  <c:v>0.45903971810810801</c:v>
                </c:pt>
                <c:pt idx="1">
                  <c:v>0.66833982000000003</c:v>
                </c:pt>
                <c:pt idx="2">
                  <c:v>1.5391734718918899</c:v>
                </c:pt>
                <c:pt idx="3">
                  <c:v>3.52347940216216</c:v>
                </c:pt>
                <c:pt idx="4">
                  <c:v>8.9509362059459505</c:v>
                </c:pt>
                <c:pt idx="5">
                  <c:v>18.603413478108099</c:v>
                </c:pt>
                <c:pt idx="6">
                  <c:v>34.999619634594602</c:v>
                </c:pt>
                <c:pt idx="7">
                  <c:v>17.616945615135101</c:v>
                </c:pt>
                <c:pt idx="8">
                  <c:v>7.2272657697297298</c:v>
                </c:pt>
                <c:pt idx="9">
                  <c:v>3.5539727762162201</c:v>
                </c:pt>
                <c:pt idx="10">
                  <c:v>1.51098301135135</c:v>
                </c:pt>
                <c:pt idx="11">
                  <c:v>0.71364832621621599</c:v>
                </c:pt>
                <c:pt idx="12">
                  <c:v>0.63318276972972998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4-4E3B-B201-C90DA31C3A30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5'!$M$4:$M$16</c:f>
              <c:numCache>
                <c:formatCode>0.0</c:formatCode>
                <c:ptCount val="13"/>
                <c:pt idx="0">
                  <c:v>0.54135049571428595</c:v>
                </c:pt>
                <c:pt idx="1">
                  <c:v>0.70865575085714305</c:v>
                </c:pt>
                <c:pt idx="2">
                  <c:v>1.63512648628571</c:v>
                </c:pt>
                <c:pt idx="3">
                  <c:v>3.2201726954285701</c:v>
                </c:pt>
                <c:pt idx="4">
                  <c:v>8.4559439248571397</c:v>
                </c:pt>
                <c:pt idx="5">
                  <c:v>17.557431588857099</c:v>
                </c:pt>
                <c:pt idx="6">
                  <c:v>31.2709994625714</c:v>
                </c:pt>
                <c:pt idx="7">
                  <c:v>19.9587262265714</c:v>
                </c:pt>
                <c:pt idx="8">
                  <c:v>8.5409815102857198</c:v>
                </c:pt>
                <c:pt idx="9">
                  <c:v>4.1729402908571398</c:v>
                </c:pt>
                <c:pt idx="10">
                  <c:v>2.0061087431428599</c:v>
                </c:pt>
                <c:pt idx="11">
                  <c:v>1.03126008685714</c:v>
                </c:pt>
                <c:pt idx="12">
                  <c:v>0.90030273657142801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4-4E3B-B201-C90DA31C3A30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5'!$L$4:$L$16</c:f>
              <c:numCache>
                <c:formatCode>0.0</c:formatCode>
                <c:ptCount val="13"/>
                <c:pt idx="0">
                  <c:v>0.52344228500000001</c:v>
                </c:pt>
                <c:pt idx="1">
                  <c:v>0.71830106411764705</c:v>
                </c:pt>
                <c:pt idx="2">
                  <c:v>1.55138764647059</c:v>
                </c:pt>
                <c:pt idx="3">
                  <c:v>3.5559816908823501</c:v>
                </c:pt>
                <c:pt idx="4">
                  <c:v>8.3841499600000002</c:v>
                </c:pt>
                <c:pt idx="5">
                  <c:v>16.896247447058801</c:v>
                </c:pt>
                <c:pt idx="6">
                  <c:v>34.120463658823503</c:v>
                </c:pt>
                <c:pt idx="7">
                  <c:v>19.213905207058801</c:v>
                </c:pt>
                <c:pt idx="8">
                  <c:v>7.8033501197058799</c:v>
                </c:pt>
                <c:pt idx="9">
                  <c:v>3.6875938229411802</c:v>
                </c:pt>
                <c:pt idx="10">
                  <c:v>1.7695828485294101</c:v>
                </c:pt>
                <c:pt idx="11">
                  <c:v>1.0387177967647101</c:v>
                </c:pt>
                <c:pt idx="12">
                  <c:v>0.73687645176470595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4-4E3B-B201-C90DA31C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63509015503952"/>
          <c:w val="0.98602255673191086"/>
          <c:h val="0.87545850176425011"/>
        </c:manualLayout>
      </c:layout>
      <c:lineChart>
        <c:grouping val="standard"/>
        <c:varyColors val="0"/>
        <c:ser>
          <c:idx val="3"/>
          <c:order val="0"/>
          <c:tx>
            <c:strRef>
              <c:f>'Chart 6'!$J$4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D763-47CF-BD6C-F9FA690353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D763-47CF-BD6C-F9FA6903533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('Chart 6'!$K$3:$M$3,'Chart 6'!$O$3:$P$3)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2029</c:v>
                </c:pt>
                <c:pt idx="4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6'!$K$4:$P$4</c15:sqref>
                  </c15:fullRef>
                </c:ext>
              </c:extLst>
              <c:f>('Chart 6'!$K$4:$M$4,'Chart 6'!$O$4:$P$4)</c:f>
              <c:numCache>
                <c:formatCode>0.0</c:formatCode>
                <c:ptCount val="5"/>
                <c:pt idx="0">
                  <c:v>0.9</c:v>
                </c:pt>
                <c:pt idx="1">
                  <c:v>1.2</c:v>
                </c:pt>
                <c:pt idx="2">
                  <c:v>1.4</c:v>
                </c:pt>
                <c:pt idx="3">
                  <c:v>1.3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3-47CF-BD6C-F9FA69035335}"/>
            </c:ext>
          </c:extLst>
        </c:ser>
        <c:ser>
          <c:idx val="1"/>
          <c:order val="1"/>
          <c:tx>
            <c:strRef>
              <c:f>'Chart 6'!$J$5</c:f>
              <c:strCache>
                <c:ptCount val="1"/>
                <c:pt idx="0">
                  <c:v>Q3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63-47CF-BD6C-F9FA690353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763-47CF-BD6C-F9FA6903533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('Chart 6'!$K$3:$M$3,'Chart 6'!$O$3:$P$3)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2029</c:v>
                </c:pt>
                <c:pt idx="4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6'!$K$5:$P$5</c15:sqref>
                  </c15:fullRef>
                </c:ext>
              </c:extLst>
              <c:f>('Chart 6'!$K$5:$M$5,'Chart 6'!$O$5:$P$5)</c:f>
              <c:numCache>
                <c:formatCode>0.0</c:formatCode>
                <c:ptCount val="5"/>
                <c:pt idx="0">
                  <c:v>1.1000000000000001</c:v>
                </c:pt>
                <c:pt idx="1">
                  <c:v>1.1000000000000001</c:v>
                </c:pt>
                <c:pt idx="2">
                  <c:v>1.4</c:v>
                </c:pt>
                <c:pt idx="3">
                  <c:v>#N/A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3-47CF-BD6C-F9FA69035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96016399616225E-2"/>
          <c:y val="0.25741600102863699"/>
          <c:w val="0.91602710495454587"/>
          <c:h val="0.67810758537226712"/>
        </c:manualLayout>
      </c:layout>
      <c:areaChart>
        <c:grouping val="standard"/>
        <c:varyColors val="0"/>
        <c:ser>
          <c:idx val="3"/>
          <c:order val="4"/>
          <c:tx>
            <c:strRef>
              <c:f>'Chart 7'!$A$11</c:f>
              <c:strCache>
                <c:ptCount val="1"/>
                <c:pt idx="0">
                  <c:v>SPF standard deviation range</c:v>
                </c:pt>
              </c:strCache>
            </c:strRef>
          </c:tx>
          <c:spPr>
            <a:solidFill>
              <a:srgbClr val="A9A9A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7'!$B$16:$F$16</c:f>
              <c:numCache>
                <c:formatCode>0.00</c:formatCode>
                <c:ptCount val="5"/>
                <c:pt idx="1">
                  <c:v>0.14962415487275049</c:v>
                </c:pt>
                <c:pt idx="2">
                  <c:v>0.25982849591035945</c:v>
                </c:pt>
                <c:pt idx="3">
                  <c:v>0.31428488146341532</c:v>
                </c:pt>
                <c:pt idx="4">
                  <c:v>0.5024838655134416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0-4B0D-BA15-359F7942E503}"/>
            </c:ext>
          </c:extLst>
        </c:ser>
        <c:ser>
          <c:idx val="6"/>
          <c:order val="5"/>
          <c:tx>
            <c:strRef>
              <c:f>'Chart 7'!$A$11</c:f>
              <c:strCache>
                <c:ptCount val="1"/>
                <c:pt idx="0">
                  <c:v>SPF standard deviation range</c:v>
                </c:pt>
              </c:strCache>
            </c:strRef>
          </c:tx>
          <c:spPr>
            <a:solidFill>
              <a:srgbClr val="A9A9A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7'!$B$17:$F$17</c:f>
              <c:numCache>
                <c:formatCode>0.00</c:formatCode>
                <c:ptCount val="5"/>
                <c:pt idx="1">
                  <c:v>0</c:v>
                </c:pt>
                <c:pt idx="2">
                  <c:v>-0.03</c:v>
                </c:pt>
                <c:pt idx="3">
                  <c:v>8.7242902143042936E-2</c:v>
                </c:pt>
                <c:pt idx="4">
                  <c:v>0.22449298324825845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0-4B0D-BA15-359F7942E503}"/>
            </c:ext>
          </c:extLst>
        </c:ser>
        <c:ser>
          <c:idx val="2"/>
          <c:order val="6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A9A9A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7'!$B$15:$F$15</c:f>
              <c:numCache>
                <c:formatCode>0.00</c:formatCode>
                <c:ptCount val="5"/>
                <c:pt idx="1">
                  <c:v>-0.21226033118657467</c:v>
                </c:pt>
                <c:pt idx="2">
                  <c:v>-3.3812540771638297E-2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0-4B0D-BA15-359F7942E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0"/>
          <c:order val="0"/>
          <c:tx>
            <c:strRef>
              <c:f>'Chart 7'!$A$4</c:f>
              <c:strCache>
                <c:ptCount val="1"/>
                <c:pt idx="0">
                  <c:v>Q2 2025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Q1 2026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0.13898010975878675</c:v>
                </c:pt>
                <c:pt idx="1">
                  <c:v>0.17723897022676716</c:v>
                </c:pt>
                <c:pt idx="2">
                  <c:v>0.2424859610506912</c:v>
                </c:pt>
                <c:pt idx="3">
                  <c:v>0.31034549088097441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F0-4B0D-BA15-359F7942E503}"/>
            </c:ext>
          </c:extLst>
        </c:ser>
        <c:ser>
          <c:idx val="1"/>
          <c:order val="1"/>
          <c:tx>
            <c:strRef>
              <c:f>'Chart 7'!$A$6</c:f>
              <c:strCache>
                <c:ptCount val="1"/>
                <c:pt idx="0">
                  <c:v>June 2025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Q1 2026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0.32983686556500003</c:v>
                </c:pt>
                <c:pt idx="1">
                  <c:v>0.154830333096</c:v>
                </c:pt>
                <c:pt idx="2">
                  <c:v>-7.0544863609599995E-2</c:v>
                </c:pt>
                <c:pt idx="3">
                  <c:v>0.330482593017</c:v>
                </c:pt>
                <c:pt idx="4">
                  <c:v>0.34167979272100002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F0-4B0D-BA15-359F7942E503}"/>
            </c:ext>
          </c:extLst>
        </c:ser>
        <c:ser>
          <c:idx val="5"/>
          <c:order val="2"/>
          <c:tx>
            <c:strRef>
              <c:f>'Chart 7'!$A$13</c:f>
              <c:strCache>
                <c:ptCount val="1"/>
                <c:pt idx="0">
                  <c:v>Q1 2025 GDP outcome</c:v>
                </c:pt>
              </c:strCache>
            </c:strRef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diamond"/>
            <c:size val="4"/>
            <c:spPr>
              <a:solidFill>
                <a:srgbClr val="00B050"/>
              </a:solidFill>
              <a:ln w="25400">
                <a:solidFill>
                  <a:srgbClr val="00B050"/>
                </a:solidFill>
                <a:prstDash val="solid"/>
              </a:ln>
              <a:effectLst/>
            </c:spPr>
          </c:marker>
          <c:cat>
            <c:strRef>
              <c:f>'Chart 7'!$B$2:$F$2</c:f>
              <c:strCache>
                <c:ptCount val="5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Q1 2026</c:v>
                </c:pt>
              </c:strCache>
            </c:strRef>
          </c:cat>
          <c:val>
            <c:numRef>
              <c:f>'Chart 7'!$B$13:$F$13</c:f>
              <c:numCache>
                <c:formatCode>General</c:formatCode>
                <c:ptCount val="5"/>
                <c:pt idx="0" formatCode="0.00">
                  <c:v>0.61713177943927278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F0-4B0D-BA15-359F7942E503}"/>
            </c:ext>
          </c:extLst>
        </c:ser>
        <c:ser>
          <c:idx val="4"/>
          <c:order val="3"/>
          <c:tx>
            <c:strRef>
              <c:f>'Chart 7'!$A$3</c:f>
              <c:strCache>
                <c:ptCount val="1"/>
                <c:pt idx="0">
                  <c:v>Q3 2025 SPF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2025</c:v>
                </c:pt>
                <c:pt idx="1">
                  <c:v>Q2 2025</c:v>
                </c:pt>
                <c:pt idx="2">
                  <c:v>Q3 2025</c:v>
                </c:pt>
                <c:pt idx="3">
                  <c:v>Q4 2025</c:v>
                </c:pt>
                <c:pt idx="4">
                  <c:v>Q1 2026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1">
                  <c:v>-3.1318088156912074E-2</c:v>
                </c:pt>
                <c:pt idx="2">
                  <c:v>0.1130079775693606</c:v>
                </c:pt>
                <c:pt idx="3">
                  <c:v>0.20076389180322912</c:v>
                </c:pt>
                <c:pt idx="4">
                  <c:v>0.36348842438085005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F0-4B0D-BA15-359F7942E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70000000000000007"/>
        </c:scaling>
        <c:delete val="0"/>
        <c:axPos val="l"/>
        <c:majorGridlines>
          <c:spPr>
            <a:ln w="3810" cap="flat" cmpd="sng" algn="ctr">
              <a:noFill/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89730036573742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8'!$N$4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8'!$N$5:$N$16</c:f>
              <c:numCache>
                <c:formatCode>0.0</c:formatCode>
                <c:ptCount val="12"/>
                <c:pt idx="0">
                  <c:v>0.82414309673469399</c:v>
                </c:pt>
                <c:pt idx="1">
                  <c:v>1.3381683851020401</c:v>
                </c:pt>
                <c:pt idx="2">
                  <c:v>3.5164954116326501</c:v>
                </c:pt>
                <c:pt idx="3">
                  <c:v>10.0764426759184</c:v>
                </c:pt>
                <c:pt idx="4">
                  <c:v>29.730851777346899</c:v>
                </c:pt>
                <c:pt idx="5">
                  <c:v>34.0369360922449</c:v>
                </c:pt>
                <c:pt idx="6">
                  <c:v>13.814841599387799</c:v>
                </c:pt>
                <c:pt idx="7">
                  <c:v>4.1686229777551</c:v>
                </c:pt>
                <c:pt idx="8">
                  <c:v>1.32981231673469</c:v>
                </c:pt>
                <c:pt idx="9">
                  <c:v>0.59148940244897996</c:v>
                </c:pt>
                <c:pt idx="10">
                  <c:v>0.40871563265306099</c:v>
                </c:pt>
                <c:pt idx="11">
                  <c:v>0.16348063224489801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1-479B-831E-0F5A2256F16D}"/>
            </c:ext>
          </c:extLst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8'!$M$5:$M$16</c:f>
              <c:numCache>
                <c:formatCode>0.0</c:formatCode>
                <c:ptCount val="12"/>
                <c:pt idx="0">
                  <c:v>1.33981541333333</c:v>
                </c:pt>
                <c:pt idx="1">
                  <c:v>2.1523827911111102</c:v>
                </c:pt>
                <c:pt idx="2">
                  <c:v>5.2469649622222203</c:v>
                </c:pt>
                <c:pt idx="3">
                  <c:v>12.521139438666699</c:v>
                </c:pt>
                <c:pt idx="4">
                  <c:v>33.499402647111097</c:v>
                </c:pt>
                <c:pt idx="5">
                  <c:v>29.572739110222201</c:v>
                </c:pt>
                <c:pt idx="6">
                  <c:v>9.4240243988888892</c:v>
                </c:pt>
                <c:pt idx="7">
                  <c:v>3.4950593837777801</c:v>
                </c:pt>
                <c:pt idx="8">
                  <c:v>1.29982896577778</c:v>
                </c:pt>
                <c:pt idx="9">
                  <c:v>0.71223013400000001</c:v>
                </c:pt>
                <c:pt idx="10">
                  <c:v>0.54368741533333298</c:v>
                </c:pt>
                <c:pt idx="11">
                  <c:v>0.19272533888888899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1-479B-831E-0F5A2256F16D}"/>
            </c:ext>
          </c:extLst>
        </c:ser>
        <c:ser>
          <c:idx val="2"/>
          <c:order val="2"/>
          <c:tx>
            <c:strRef>
              <c:f>'Chart 8'!$L$4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8'!$K$5:$K$16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8'!$L$5:$L$16</c:f>
              <c:numCache>
                <c:formatCode>0.0</c:formatCode>
                <c:ptCount val="12"/>
                <c:pt idx="0">
                  <c:v>0.62389580209302298</c:v>
                </c:pt>
                <c:pt idx="1">
                  <c:v>0.75855009767441905</c:v>
                </c:pt>
                <c:pt idx="2">
                  <c:v>2.5342082323255801</c:v>
                </c:pt>
                <c:pt idx="3">
                  <c:v>8.6507312790697704</c:v>
                </c:pt>
                <c:pt idx="4">
                  <c:v>29.877098660465101</c:v>
                </c:pt>
                <c:pt idx="5">
                  <c:v>38.443797448139499</c:v>
                </c:pt>
                <c:pt idx="6">
                  <c:v>13.298719778837199</c:v>
                </c:pt>
                <c:pt idx="7">
                  <c:v>3.3561599520930199</c:v>
                </c:pt>
                <c:pt idx="8">
                  <c:v>1.34674446418605</c:v>
                </c:pt>
                <c:pt idx="9">
                  <c:v>0.60574471511627903</c:v>
                </c:pt>
                <c:pt idx="10">
                  <c:v>0.29347327465116302</c:v>
                </c:pt>
                <c:pt idx="11">
                  <c:v>0.21087629604651201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51-479B-831E-0F5A2256F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8'!$N$20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8'!$N$21:$N$32</c:f>
              <c:numCache>
                <c:formatCode>0.0</c:formatCode>
                <c:ptCount val="12"/>
                <c:pt idx="0">
                  <c:v>1.01296856695652</c:v>
                </c:pt>
                <c:pt idx="1">
                  <c:v>1.2268119986956501</c:v>
                </c:pt>
                <c:pt idx="2">
                  <c:v>2.95253399086956</c:v>
                </c:pt>
                <c:pt idx="3">
                  <c:v>7.0872844445652197</c:v>
                </c:pt>
                <c:pt idx="4">
                  <c:v>18.921478706087001</c:v>
                </c:pt>
                <c:pt idx="5">
                  <c:v>30.815165259565202</c:v>
                </c:pt>
                <c:pt idx="6">
                  <c:v>22.908182872608698</c:v>
                </c:pt>
                <c:pt idx="7">
                  <c:v>8.9807510841304392</c:v>
                </c:pt>
                <c:pt idx="8">
                  <c:v>3.6989722884782599</c:v>
                </c:pt>
                <c:pt idx="9">
                  <c:v>1.26630876043478</c:v>
                </c:pt>
                <c:pt idx="10">
                  <c:v>0.61870711</c:v>
                </c:pt>
                <c:pt idx="11">
                  <c:v>0.51083491760869604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1-453B-9188-C4F609755DDD}"/>
            </c:ext>
          </c:extLst>
        </c:ser>
        <c:ser>
          <c:idx val="1"/>
          <c:order val="1"/>
          <c:tx>
            <c:strRef>
              <c:f>'Chart 8'!$M$20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8'!$M$21:$M$32</c:f>
              <c:numCache>
                <c:formatCode>0.0</c:formatCode>
                <c:ptCount val="12"/>
                <c:pt idx="0">
                  <c:v>1.51644280977778</c:v>
                </c:pt>
                <c:pt idx="1">
                  <c:v>2.1101030326666699</c:v>
                </c:pt>
                <c:pt idx="2">
                  <c:v>3.87665777555556</c:v>
                </c:pt>
                <c:pt idx="3">
                  <c:v>7.3171049353333304</c:v>
                </c:pt>
                <c:pt idx="4">
                  <c:v>17.274333398</c:v>
                </c:pt>
                <c:pt idx="5">
                  <c:v>32.424983378</c:v>
                </c:pt>
                <c:pt idx="6">
                  <c:v>22.7508473242222</c:v>
                </c:pt>
                <c:pt idx="7">
                  <c:v>7.5939450835555604</c:v>
                </c:pt>
                <c:pt idx="8">
                  <c:v>2.7517079280000001</c:v>
                </c:pt>
                <c:pt idx="9">
                  <c:v>1.18402959044444</c:v>
                </c:pt>
                <c:pt idx="10">
                  <c:v>0.63215136266666705</c:v>
                </c:pt>
                <c:pt idx="11">
                  <c:v>0.56769338244444401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1-453B-9188-C4F609755DDD}"/>
            </c:ext>
          </c:extLst>
        </c:ser>
        <c:ser>
          <c:idx val="2"/>
          <c:order val="2"/>
          <c:tx>
            <c:strRef>
              <c:f>'Chart 8'!$L$20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8'!$K$21:$K$32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8'!$L$21:$L$32</c:f>
              <c:numCache>
                <c:formatCode>0.0</c:formatCode>
                <c:ptCount val="12"/>
                <c:pt idx="0">
                  <c:v>0.98623051255813998</c:v>
                </c:pt>
                <c:pt idx="1">
                  <c:v>1.63399961581395</c:v>
                </c:pt>
                <c:pt idx="2">
                  <c:v>3.4760492727907</c:v>
                </c:pt>
                <c:pt idx="3">
                  <c:v>8.6789268355814002</c:v>
                </c:pt>
                <c:pt idx="4">
                  <c:v>20.690666546976701</c:v>
                </c:pt>
                <c:pt idx="5">
                  <c:v>33.6699904655814</c:v>
                </c:pt>
                <c:pt idx="6">
                  <c:v>20.1084412969767</c:v>
                </c:pt>
                <c:pt idx="7">
                  <c:v>6.3598713909302296</c:v>
                </c:pt>
                <c:pt idx="8">
                  <c:v>2.17653297023256</c:v>
                </c:pt>
                <c:pt idx="9">
                  <c:v>1.0939824274418599</c:v>
                </c:pt>
                <c:pt idx="10">
                  <c:v>0.60009594139534905</c:v>
                </c:pt>
                <c:pt idx="11">
                  <c:v>0.52521272325581403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1-453B-9188-C4F609755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8'!$N$37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8'!$N$38:$N$49</c:f>
              <c:numCache>
                <c:formatCode>0.0</c:formatCode>
                <c:ptCount val="12"/>
                <c:pt idx="0">
                  <c:v>1.26076071685714</c:v>
                </c:pt>
                <c:pt idx="1">
                  <c:v>1.25631576771429</c:v>
                </c:pt>
                <c:pt idx="2">
                  <c:v>2.79860320571429</c:v>
                </c:pt>
                <c:pt idx="3">
                  <c:v>6.5942841862857096</c:v>
                </c:pt>
                <c:pt idx="4">
                  <c:v>15.2708974645714</c:v>
                </c:pt>
                <c:pt idx="5">
                  <c:v>31.554642483999999</c:v>
                </c:pt>
                <c:pt idx="6">
                  <c:v>24.884595102285701</c:v>
                </c:pt>
                <c:pt idx="7">
                  <c:v>9.3865371922857097</c:v>
                </c:pt>
                <c:pt idx="8">
                  <c:v>3.8306179557142901</c:v>
                </c:pt>
                <c:pt idx="9">
                  <c:v>1.46850844285714</c:v>
                </c:pt>
                <c:pt idx="10">
                  <c:v>0.76245296942857099</c:v>
                </c:pt>
                <c:pt idx="11">
                  <c:v>0.93178450999999995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B-429C-8FA9-AA79910628B8}"/>
            </c:ext>
          </c:extLst>
        </c:ser>
        <c:ser>
          <c:idx val="0"/>
          <c:order val="1"/>
          <c:tx>
            <c:strRef>
              <c:f>'Chart 8'!$M$37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8'!$M$38:$M$49</c:f>
              <c:numCache>
                <c:formatCode>0.0</c:formatCode>
                <c:ptCount val="12"/>
                <c:pt idx="0">
                  <c:v>1.33599880885714</c:v>
                </c:pt>
                <c:pt idx="1">
                  <c:v>1.4706341202857101</c:v>
                </c:pt>
                <c:pt idx="2">
                  <c:v>2.6173247599999998</c:v>
                </c:pt>
                <c:pt idx="3">
                  <c:v>5.5366719165714304</c:v>
                </c:pt>
                <c:pt idx="4">
                  <c:v>14.086115703714301</c:v>
                </c:pt>
                <c:pt idx="5">
                  <c:v>27.9968652437143</c:v>
                </c:pt>
                <c:pt idx="6">
                  <c:v>26.9579691365714</c:v>
                </c:pt>
                <c:pt idx="7">
                  <c:v>11.515783199428601</c:v>
                </c:pt>
                <c:pt idx="8">
                  <c:v>4.5705187499999997</c:v>
                </c:pt>
                <c:pt idx="9">
                  <c:v>1.9624945225714301</c:v>
                </c:pt>
                <c:pt idx="10">
                  <c:v>0.94731057799999996</c:v>
                </c:pt>
                <c:pt idx="11">
                  <c:v>1.0023132608571399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B-429C-8FA9-AA79910628B8}"/>
            </c:ext>
          </c:extLst>
        </c:ser>
        <c:ser>
          <c:idx val="1"/>
          <c:order val="2"/>
          <c:tx>
            <c:strRef>
              <c:f>'Chart 8'!$L$37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8'!$K$38:$K$49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8'!$L$38:$L$49</c:f>
              <c:numCache>
                <c:formatCode>0.0</c:formatCode>
                <c:ptCount val="12"/>
                <c:pt idx="0">
                  <c:v>0.87742878942857105</c:v>
                </c:pt>
                <c:pt idx="1">
                  <c:v>1.1708885102857101</c:v>
                </c:pt>
                <c:pt idx="2">
                  <c:v>2.33580379542857</c:v>
                </c:pt>
                <c:pt idx="3">
                  <c:v>5.2777255674285701</c:v>
                </c:pt>
                <c:pt idx="4">
                  <c:v>13.772126637428601</c:v>
                </c:pt>
                <c:pt idx="5">
                  <c:v>29.158623338000002</c:v>
                </c:pt>
                <c:pt idx="6">
                  <c:v>27.740342079714299</c:v>
                </c:pt>
                <c:pt idx="7">
                  <c:v>11.780653437142901</c:v>
                </c:pt>
                <c:pt idx="8">
                  <c:v>4.5955776688571399</c:v>
                </c:pt>
                <c:pt idx="9">
                  <c:v>1.8099486574285699</c:v>
                </c:pt>
                <c:pt idx="10">
                  <c:v>0.95418537171428597</c:v>
                </c:pt>
                <c:pt idx="11">
                  <c:v>0.52669614742857096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B-429C-8FA9-AA799106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2239641657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1.59717489705882</c:v>
                </c:pt>
                <c:pt idx="1">
                  <c:v>1.4093064749999999</c:v>
                </c:pt>
                <c:pt idx="2">
                  <c:v>2.9755455949999998</c:v>
                </c:pt>
                <c:pt idx="3">
                  <c:v>6.6519106785294104</c:v>
                </c:pt>
                <c:pt idx="4">
                  <c:v>16.227458043529399</c:v>
                </c:pt>
                <c:pt idx="5">
                  <c:v>30.248279748235301</c:v>
                </c:pt>
                <c:pt idx="6">
                  <c:v>23.675243452941199</c:v>
                </c:pt>
                <c:pt idx="7">
                  <c:v>9.7374365064705906</c:v>
                </c:pt>
                <c:pt idx="8">
                  <c:v>3.8509089823529399</c:v>
                </c:pt>
                <c:pt idx="9">
                  <c:v>1.6496282314705899</c:v>
                </c:pt>
                <c:pt idx="10">
                  <c:v>0.89953122264705898</c:v>
                </c:pt>
                <c:pt idx="11">
                  <c:v>1.07757616705882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8-4FF1-94F6-02EE08A7CC7B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1.82282372787879</c:v>
                </c:pt>
                <c:pt idx="1">
                  <c:v>1.60520776818182</c:v>
                </c:pt>
                <c:pt idx="2">
                  <c:v>2.9895911830303001</c:v>
                </c:pt>
                <c:pt idx="3">
                  <c:v>6.0141596033333302</c:v>
                </c:pt>
                <c:pt idx="4">
                  <c:v>13.6048525948485</c:v>
                </c:pt>
                <c:pt idx="5">
                  <c:v>27.393003727272699</c:v>
                </c:pt>
                <c:pt idx="6">
                  <c:v>25.4830011739394</c:v>
                </c:pt>
                <c:pt idx="7">
                  <c:v>11.610589373636399</c:v>
                </c:pt>
                <c:pt idx="8">
                  <c:v>5.0431181324242402</c:v>
                </c:pt>
                <c:pt idx="9">
                  <c:v>2.1836168063636401</c:v>
                </c:pt>
                <c:pt idx="10">
                  <c:v>1.09917898878788</c:v>
                </c:pt>
                <c:pt idx="11">
                  <c:v>1.15085692090909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8-4FF1-94F6-02EE08A7CC7B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-1.1</c:v>
                </c:pt>
                <c:pt idx="1">
                  <c:v>-1.0  to     -0.6</c:v>
                </c:pt>
                <c:pt idx="2">
                  <c:v>-0.5  to     -0.1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1.5200045246875</c:v>
                </c:pt>
                <c:pt idx="1">
                  <c:v>1.43078516125</c:v>
                </c:pt>
                <c:pt idx="2">
                  <c:v>3.0916772643749999</c:v>
                </c:pt>
                <c:pt idx="3">
                  <c:v>6.3290050721875</c:v>
                </c:pt>
                <c:pt idx="4">
                  <c:v>15.8305455634375</c:v>
                </c:pt>
                <c:pt idx="5">
                  <c:v>29.73423690125</c:v>
                </c:pt>
                <c:pt idx="6">
                  <c:v>23.815505636874999</c:v>
                </c:pt>
                <c:pt idx="7">
                  <c:v>10.2744474184375</c:v>
                </c:pt>
                <c:pt idx="8">
                  <c:v>4.0927628834374996</c:v>
                </c:pt>
                <c:pt idx="9">
                  <c:v>1.7857305543749999</c:v>
                </c:pt>
                <c:pt idx="10">
                  <c:v>1.0244364856249999</c:v>
                </c:pt>
                <c:pt idx="11">
                  <c:v>1.07086253375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8-4FF1-94F6-02EE08A7C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1441500960694"/>
          <c:w val="0.98608985950758099"/>
          <c:h val="0.87257495237918503"/>
        </c:manualLayout>
      </c:layout>
      <c:lineChart>
        <c:grouping val="standard"/>
        <c:varyColors val="0"/>
        <c:ser>
          <c:idx val="3"/>
          <c:order val="0"/>
          <c:tx>
            <c:strRef>
              <c:f>'Chart 10'!$J$4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6F45-46A6-A55B-E5101B059B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6F45-46A6-A55B-E5101B059B3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10'!$K$3:$P$3</c15:sqref>
                  </c15:fullRef>
                </c:ext>
              </c:extLst>
              <c:f>('Chart 10'!$K$3:$M$3,'Chart 10'!$O$3:$P$3)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2029</c:v>
                </c:pt>
                <c:pt idx="4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10'!$K$4:$P$4</c15:sqref>
                  </c15:fullRef>
                </c:ext>
              </c:extLst>
              <c:f>('Chart 10'!$K$4:$M$4,'Chart 10'!$O$4:$P$4)</c:f>
              <c:numCache>
                <c:formatCode>0.0</c:formatCode>
                <c:ptCount val="5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6.2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5-46A6-A55B-E5101B059B35}"/>
            </c:ext>
          </c:extLst>
        </c:ser>
        <c:ser>
          <c:idx val="1"/>
          <c:order val="1"/>
          <c:tx>
            <c:strRef>
              <c:f>'Chart 10'!$J$5</c:f>
              <c:strCache>
                <c:ptCount val="1"/>
                <c:pt idx="0">
                  <c:v>Q3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45-46A6-A55B-E5101B059B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F45-46A6-A55B-E5101B059B3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10'!$K$3:$P$3</c15:sqref>
                  </c15:fullRef>
                </c:ext>
              </c:extLst>
              <c:f>('Chart 10'!$K$3:$M$3,'Chart 10'!$O$3:$P$3)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2029</c:v>
                </c:pt>
                <c:pt idx="4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10'!$K$5:$P$5</c15:sqref>
                  </c15:fullRef>
                </c:ext>
              </c:extLst>
              <c:f>('Chart 10'!$K$5:$M$5,'Chart 10'!$O$5:$P$5)</c:f>
              <c:numCache>
                <c:formatCode>0.0</c:formatCode>
                <c:ptCount val="5"/>
                <c:pt idx="0">
                  <c:v>6.3</c:v>
                </c:pt>
                <c:pt idx="1">
                  <c:v>6.3</c:v>
                </c:pt>
                <c:pt idx="2">
                  <c:v>6.2</c:v>
                </c:pt>
                <c:pt idx="3">
                  <c:v>#N/A</c:v>
                </c:pt>
                <c:pt idx="4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45-46A6-A55B-E5101B05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4"/>
          <c:min val="6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82576234535798"/>
          <c:w val="0.98600557132530542"/>
          <c:h val="0.82722265169757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11'!$M$2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11'!$M$3:$M$16</c:f>
              <c:numCache>
                <c:formatCode>0.0</c:formatCode>
                <c:ptCount val="14"/>
                <c:pt idx="0">
                  <c:v>0.147569924883721</c:v>
                </c:pt>
                <c:pt idx="1">
                  <c:v>0.27084372465116302</c:v>
                </c:pt>
                <c:pt idx="2">
                  <c:v>0.60660967511627895</c:v>
                </c:pt>
                <c:pt idx="3">
                  <c:v>1.7774823386046501</c:v>
                </c:pt>
                <c:pt idx="4">
                  <c:v>8.3621870769767401</c:v>
                </c:pt>
                <c:pt idx="5">
                  <c:v>32.7090515018605</c:v>
                </c:pt>
                <c:pt idx="6">
                  <c:v>39.408576524651203</c:v>
                </c:pt>
                <c:pt idx="7">
                  <c:v>11.438388132790701</c:v>
                </c:pt>
                <c:pt idx="8">
                  <c:v>3.3203176130232599</c:v>
                </c:pt>
                <c:pt idx="9">
                  <c:v>0.93721501790697703</c:v>
                </c:pt>
                <c:pt idx="10">
                  <c:v>0.42464658255813997</c:v>
                </c:pt>
                <c:pt idx="11">
                  <c:v>0.26915734744185998</c:v>
                </c:pt>
                <c:pt idx="12">
                  <c:v>0.18632621953488401</c:v>
                </c:pt>
                <c:pt idx="13">
                  <c:v>0.14162831976744189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C-41A8-A351-1485377E0CF9}"/>
            </c:ext>
          </c:extLst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11'!$L$3:$L$16</c:f>
              <c:numCache>
                <c:formatCode>0.0</c:formatCode>
                <c:ptCount val="14"/>
                <c:pt idx="0">
                  <c:v>0.17376810274999999</c:v>
                </c:pt>
                <c:pt idx="1">
                  <c:v>0.30207629474999997</c:v>
                </c:pt>
                <c:pt idx="2">
                  <c:v>0.76509448250000001</c:v>
                </c:pt>
                <c:pt idx="3">
                  <c:v>2.4283252647500002</c:v>
                </c:pt>
                <c:pt idx="4">
                  <c:v>14.109620913500001</c:v>
                </c:pt>
                <c:pt idx="5">
                  <c:v>42.176649136750001</c:v>
                </c:pt>
                <c:pt idx="6">
                  <c:v>27.203104518749999</c:v>
                </c:pt>
                <c:pt idx="7">
                  <c:v>8.0908054610000004</c:v>
                </c:pt>
                <c:pt idx="8">
                  <c:v>2.83134055275</c:v>
                </c:pt>
                <c:pt idx="9">
                  <c:v>0.83097032024999995</c:v>
                </c:pt>
                <c:pt idx="10">
                  <c:v>0.50415808875000001</c:v>
                </c:pt>
                <c:pt idx="11">
                  <c:v>0.29158960099999998</c:v>
                </c:pt>
                <c:pt idx="12">
                  <c:v>0.18962179525</c:v>
                </c:pt>
                <c:pt idx="13">
                  <c:v>0.10287546875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1A8-A351-1485377E0CF9}"/>
            </c:ext>
          </c:extLst>
        </c:ser>
        <c:ser>
          <c:idx val="2"/>
          <c:order val="2"/>
          <c:tx>
            <c:strRef>
              <c:f>'Chart 11'!$K$2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11'!$K$3:$K$16</c:f>
              <c:numCache>
                <c:formatCode>0.0</c:formatCode>
                <c:ptCount val="14"/>
                <c:pt idx="0">
                  <c:v>0.181352627631579</c:v>
                </c:pt>
                <c:pt idx="1">
                  <c:v>0.36252290473684201</c:v>
                </c:pt>
                <c:pt idx="2">
                  <c:v>0.95737818552631604</c:v>
                </c:pt>
                <c:pt idx="3">
                  <c:v>1.95226164157895</c:v>
                </c:pt>
                <c:pt idx="4">
                  <c:v>12.4578607181579</c:v>
                </c:pt>
                <c:pt idx="5">
                  <c:v>52.500796041315802</c:v>
                </c:pt>
                <c:pt idx="6">
                  <c:v>22.865300374210499</c:v>
                </c:pt>
                <c:pt idx="7">
                  <c:v>5.3005847536842099</c:v>
                </c:pt>
                <c:pt idx="8">
                  <c:v>1.9033793273684201</c:v>
                </c:pt>
                <c:pt idx="9">
                  <c:v>0.61889989421052605</c:v>
                </c:pt>
                <c:pt idx="10">
                  <c:v>0.382645595263158</c:v>
                </c:pt>
                <c:pt idx="11">
                  <c:v>0.25354737710526298</c:v>
                </c:pt>
                <c:pt idx="12">
                  <c:v>0.13889678263157901</c:v>
                </c:pt>
                <c:pt idx="13">
                  <c:v>0.12457377657894739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AC-41A8-A351-1485377E0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5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7692640043735E-2"/>
          <c:y val="0.21840232217318598"/>
          <c:w val="0.41490728412587846"/>
          <c:h val="0.71373355030069208"/>
        </c:manualLayout>
      </c:layout>
      <c:barChart>
        <c:barDir val="col"/>
        <c:grouping val="stacked"/>
        <c:varyColors val="0"/>
        <c:ser>
          <c:idx val="1"/>
          <c:order val="1"/>
          <c:tx>
            <c:v>demand-side effects</c:v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A'!$F$14:$I$14</c:f>
              <c:numCache>
                <c:formatCode>0.00</c:formatCode>
                <c:ptCount val="4"/>
                <c:pt idx="0">
                  <c:v>-9.0909090909090912E-2</c:v>
                </c:pt>
                <c:pt idx="1">
                  <c:v>-0.10227272727272728</c:v>
                </c:pt>
                <c:pt idx="2">
                  <c:v>-4.2857142857142858E-2</c:v>
                </c:pt>
                <c:pt idx="3">
                  <c:v>-1.7499999999999998E-2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1-4FE2-8D17-CD649BC9490D}"/>
            </c:ext>
          </c:extLst>
        </c:ser>
        <c:ser>
          <c:idx val="2"/>
          <c:order val="2"/>
          <c:tx>
            <c:v>supply-side effects</c:v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A'!$J$14:$M$14</c:f>
              <c:numCache>
                <c:formatCode>0.00</c:formatCode>
                <c:ptCount val="4"/>
                <c:pt idx="0">
                  <c:v>2.0454545454545458E-2</c:v>
                </c:pt>
                <c:pt idx="1">
                  <c:v>3.6363636363636369E-2</c:v>
                </c:pt>
                <c:pt idx="2">
                  <c:v>3.8095238095238099E-2</c:v>
                </c:pt>
                <c:pt idx="3">
                  <c:v>3.7499999999999999E-2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1-4FE2-8D17-CD649BC94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20060864"/>
        <c:axId val="1720061344"/>
      </c:barChart>
      <c:lineChart>
        <c:grouping val="standard"/>
        <c:varyColors val="0"/>
        <c:ser>
          <c:idx val="0"/>
          <c:order val="0"/>
          <c:tx>
            <c:v>Inflation</c:v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>
                <a:solidFill>
                  <a:srgbClr val="003299"/>
                </a:solidFill>
                <a:prstDash val="solid"/>
              </a:ln>
              <a:effectLst/>
            </c:spPr>
          </c:marker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A'!$B$14:$E$14</c:f>
              <c:numCache>
                <c:formatCode>0.00</c:formatCode>
                <c:ptCount val="4"/>
                <c:pt idx="0">
                  <c:v>-6.3043478260869576E-2</c:v>
                </c:pt>
                <c:pt idx="1">
                  <c:v>-6.3043478260869562E-2</c:v>
                </c:pt>
                <c:pt idx="2">
                  <c:v>-2.3809523809523803E-3</c:v>
                </c:pt>
                <c:pt idx="3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1-4FE2-8D17-CD649BC94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060864"/>
        <c:axId val="1720061344"/>
      </c:lineChart>
      <c:catAx>
        <c:axId val="1720060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061344"/>
        <c:crosses val="autoZero"/>
        <c:auto val="1"/>
        <c:lblAlgn val="ctr"/>
        <c:lblOffset val="100"/>
        <c:noMultiLvlLbl val="0"/>
      </c:catAx>
      <c:valAx>
        <c:axId val="1720061344"/>
        <c:scaling>
          <c:orientation val="minMax"/>
          <c:max val="4.0000000000000008E-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060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11'!$M$19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11'!$M$20:$M$33</c:f>
              <c:numCache>
                <c:formatCode>0.0</c:formatCode>
                <c:ptCount val="14"/>
                <c:pt idx="0">
                  <c:v>0.28919605853658498</c:v>
                </c:pt>
                <c:pt idx="1">
                  <c:v>0.484841160243902</c:v>
                </c:pt>
                <c:pt idx="2">
                  <c:v>1.05584757878049</c:v>
                </c:pt>
                <c:pt idx="3">
                  <c:v>3.57613168</c:v>
                </c:pt>
                <c:pt idx="4">
                  <c:v>11.6338610812195</c:v>
                </c:pt>
                <c:pt idx="5">
                  <c:v>33.561998919268298</c:v>
                </c:pt>
                <c:pt idx="6">
                  <c:v>30.584182875853699</c:v>
                </c:pt>
                <c:pt idx="7">
                  <c:v>11.578014148536599</c:v>
                </c:pt>
                <c:pt idx="8">
                  <c:v>4.0135285690243903</c:v>
                </c:pt>
                <c:pt idx="9">
                  <c:v>1.7181082309756099</c:v>
                </c:pt>
                <c:pt idx="10">
                  <c:v>0.605662763658537</c:v>
                </c:pt>
                <c:pt idx="11">
                  <c:v>0.36552188317073198</c:v>
                </c:pt>
                <c:pt idx="12">
                  <c:v>0.21224803292682901</c:v>
                </c:pt>
                <c:pt idx="13">
                  <c:v>0.32085701658536508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C-4175-83FA-9FEA7880DE65}"/>
            </c:ext>
          </c:extLst>
        </c:ser>
        <c:ser>
          <c:idx val="1"/>
          <c:order val="1"/>
          <c:tx>
            <c:strRef>
              <c:f>'Chart 11'!$L$19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11'!$L$20:$L$33</c:f>
              <c:numCache>
                <c:formatCode>0.0</c:formatCode>
                <c:ptCount val="14"/>
                <c:pt idx="0">
                  <c:v>0.24545742717948699</c:v>
                </c:pt>
                <c:pt idx="1">
                  <c:v>0.46512118923076901</c:v>
                </c:pt>
                <c:pt idx="2">
                  <c:v>1.3063104664102601</c:v>
                </c:pt>
                <c:pt idx="3">
                  <c:v>4.4874446320512797</c:v>
                </c:pt>
                <c:pt idx="4">
                  <c:v>15.9232130417949</c:v>
                </c:pt>
                <c:pt idx="5">
                  <c:v>35.890167285384599</c:v>
                </c:pt>
                <c:pt idx="6">
                  <c:v>24.398559804871802</c:v>
                </c:pt>
                <c:pt idx="7">
                  <c:v>9.2162901253846101</c:v>
                </c:pt>
                <c:pt idx="8">
                  <c:v>4.7461678728205099</c:v>
                </c:pt>
                <c:pt idx="9">
                  <c:v>1.8237887694871799</c:v>
                </c:pt>
                <c:pt idx="10">
                  <c:v>0.75639401410256402</c:v>
                </c:pt>
                <c:pt idx="11">
                  <c:v>0.40561389025640998</c:v>
                </c:pt>
                <c:pt idx="12">
                  <c:v>0.230852216923077</c:v>
                </c:pt>
                <c:pt idx="13">
                  <c:v>0.1046192641025641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C-4175-83FA-9FEA7880DE65}"/>
            </c:ext>
          </c:extLst>
        </c:ser>
        <c:ser>
          <c:idx val="2"/>
          <c:order val="2"/>
          <c:tx>
            <c:strRef>
              <c:f>'Chart 11'!$K$19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11'!$K$20:$K$33</c:f>
              <c:numCache>
                <c:formatCode>0.0</c:formatCode>
                <c:ptCount val="14"/>
                <c:pt idx="0">
                  <c:v>0.226881610526316</c:v>
                </c:pt>
                <c:pt idx="1">
                  <c:v>0.57817552447368403</c:v>
                </c:pt>
                <c:pt idx="2">
                  <c:v>1.6079731928947401</c:v>
                </c:pt>
                <c:pt idx="3">
                  <c:v>4.08186195842105</c:v>
                </c:pt>
                <c:pt idx="4">
                  <c:v>17.2119681084211</c:v>
                </c:pt>
                <c:pt idx="5">
                  <c:v>38.6852325060526</c:v>
                </c:pt>
                <c:pt idx="6">
                  <c:v>23.431729947631599</c:v>
                </c:pt>
                <c:pt idx="7">
                  <c:v>8.0516040810526306</c:v>
                </c:pt>
                <c:pt idx="8">
                  <c:v>3.73908281473684</c:v>
                </c:pt>
                <c:pt idx="9">
                  <c:v>1.27745365763158</c:v>
                </c:pt>
                <c:pt idx="10">
                  <c:v>0.543504971842105</c:v>
                </c:pt>
                <c:pt idx="11">
                  <c:v>0.299647226052632</c:v>
                </c:pt>
                <c:pt idx="12">
                  <c:v>0.15245727105263199</c:v>
                </c:pt>
                <c:pt idx="13">
                  <c:v>0.11242713078947371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C-4175-83FA-9FEA7880D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11'!$M$36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11'!$M$37:$M$50</c:f>
              <c:numCache>
                <c:formatCode>0.0</c:formatCode>
                <c:ptCount val="14"/>
                <c:pt idx="0">
                  <c:v>0.64723806212121204</c:v>
                </c:pt>
                <c:pt idx="1">
                  <c:v>0.87472473393939398</c:v>
                </c:pt>
                <c:pt idx="2">
                  <c:v>1.9193202645454499</c:v>
                </c:pt>
                <c:pt idx="3">
                  <c:v>4.7507331112121198</c:v>
                </c:pt>
                <c:pt idx="4">
                  <c:v>15.6410613115152</c:v>
                </c:pt>
                <c:pt idx="5">
                  <c:v>34.726345109999997</c:v>
                </c:pt>
                <c:pt idx="6">
                  <c:v>22.711028849090901</c:v>
                </c:pt>
                <c:pt idx="7">
                  <c:v>11.015666278787901</c:v>
                </c:pt>
                <c:pt idx="8">
                  <c:v>3.9728829133333301</c:v>
                </c:pt>
                <c:pt idx="9">
                  <c:v>1.8336285821212099</c:v>
                </c:pt>
                <c:pt idx="10">
                  <c:v>0.94978123818181803</c:v>
                </c:pt>
                <c:pt idx="11">
                  <c:v>0.50549778333333295</c:v>
                </c:pt>
                <c:pt idx="12">
                  <c:v>0.255017706969697</c:v>
                </c:pt>
                <c:pt idx="13">
                  <c:v>0.19707405515151549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4-407E-8E4D-1794ACC00858}"/>
            </c:ext>
          </c:extLst>
        </c:ser>
        <c:ser>
          <c:idx val="1"/>
          <c:order val="1"/>
          <c:tx>
            <c:strRef>
              <c:f>'Chart 11'!$L$36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11'!$L$37:$L$50</c:f>
              <c:numCache>
                <c:formatCode>0.0</c:formatCode>
                <c:ptCount val="14"/>
                <c:pt idx="0">
                  <c:v>0.73885859499999995</c:v>
                </c:pt>
                <c:pt idx="1">
                  <c:v>1.1112551018750001</c:v>
                </c:pt>
                <c:pt idx="2">
                  <c:v>2.3744350634375002</c:v>
                </c:pt>
                <c:pt idx="3">
                  <c:v>7.7349614753124998</c:v>
                </c:pt>
                <c:pt idx="4">
                  <c:v>22.136508660937501</c:v>
                </c:pt>
                <c:pt idx="5">
                  <c:v>29.8147854465625</c:v>
                </c:pt>
                <c:pt idx="6">
                  <c:v>17.033876749687501</c:v>
                </c:pt>
                <c:pt idx="7">
                  <c:v>9.2671911531249993</c:v>
                </c:pt>
                <c:pt idx="8">
                  <c:v>4.7276880087500004</c:v>
                </c:pt>
                <c:pt idx="9">
                  <c:v>2.6131079343749999</c:v>
                </c:pt>
                <c:pt idx="10">
                  <c:v>1.283355853125</c:v>
                </c:pt>
                <c:pt idx="11">
                  <c:v>0.63033057531250003</c:v>
                </c:pt>
                <c:pt idx="12">
                  <c:v>0.31575946468749999</c:v>
                </c:pt>
                <c:pt idx="13">
                  <c:v>0.2178859178125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4-407E-8E4D-1794ACC00858}"/>
            </c:ext>
          </c:extLst>
        </c:ser>
        <c:ser>
          <c:idx val="2"/>
          <c:order val="2"/>
          <c:tx>
            <c:strRef>
              <c:f>'Chart 11'!$K$36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11'!$K$37:$K$50</c:f>
              <c:numCache>
                <c:formatCode>0.0</c:formatCode>
                <c:ptCount val="14"/>
                <c:pt idx="0">
                  <c:v>0.7162310246875</c:v>
                </c:pt>
                <c:pt idx="1">
                  <c:v>1.2003345678124999</c:v>
                </c:pt>
                <c:pt idx="2">
                  <c:v>2.8597769899999999</c:v>
                </c:pt>
                <c:pt idx="3">
                  <c:v>6.8411871931250001</c:v>
                </c:pt>
                <c:pt idx="4">
                  <c:v>23.823613724062501</c:v>
                </c:pt>
                <c:pt idx="5">
                  <c:v>33.887878748749998</c:v>
                </c:pt>
                <c:pt idx="6">
                  <c:v>16.5303703878125</c:v>
                </c:pt>
                <c:pt idx="7">
                  <c:v>7.3708307084375004</c:v>
                </c:pt>
                <c:pt idx="8">
                  <c:v>3.3239001790625</c:v>
                </c:pt>
                <c:pt idx="9">
                  <c:v>1.8793907475</c:v>
                </c:pt>
                <c:pt idx="10">
                  <c:v>0.76075802531250003</c:v>
                </c:pt>
                <c:pt idx="11">
                  <c:v>0.40487815999999999</c:v>
                </c:pt>
                <c:pt idx="12">
                  <c:v>0.24327738531250001</c:v>
                </c:pt>
                <c:pt idx="13">
                  <c:v>0.1575721584375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4-407E-8E4D-1794ACC00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solidFill>
            <a:srgbClr val="E5E5E5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3498957343004"/>
          <c:w val="0.98459660945904015"/>
          <c:h val="0.82773966922975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0.40237833687500002</c:v>
                </c:pt>
                <c:pt idx="1">
                  <c:v>0.82307727562499999</c:v>
                </c:pt>
                <c:pt idx="2">
                  <c:v>2.6395979053124998</c:v>
                </c:pt>
                <c:pt idx="3">
                  <c:v>6.2692770756250003</c:v>
                </c:pt>
                <c:pt idx="4">
                  <c:v>18.1937745225</c:v>
                </c:pt>
                <c:pt idx="5">
                  <c:v>28.044498786875</c:v>
                </c:pt>
                <c:pt idx="6">
                  <c:v>19.892224526875001</c:v>
                </c:pt>
                <c:pt idx="7">
                  <c:v>12.323809310625</c:v>
                </c:pt>
                <c:pt idx="8">
                  <c:v>4.9999024178124998</c:v>
                </c:pt>
                <c:pt idx="9">
                  <c:v>2.6370036484375001</c:v>
                </c:pt>
                <c:pt idx="10">
                  <c:v>1.5672256490625001</c:v>
                </c:pt>
                <c:pt idx="11">
                  <c:v>0.8762982815625</c:v>
                </c:pt>
                <c:pt idx="12">
                  <c:v>0.54299459562499997</c:v>
                </c:pt>
                <c:pt idx="13">
                  <c:v>0.78793766593749992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9-44AC-96AC-93FF059DDDDF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1.05832956</c:v>
                </c:pt>
                <c:pt idx="1">
                  <c:v>1.73470229548387</c:v>
                </c:pt>
                <c:pt idx="2">
                  <c:v>4.9123678651612899</c:v>
                </c:pt>
                <c:pt idx="3">
                  <c:v>9.5660125325806398</c:v>
                </c:pt>
                <c:pt idx="4">
                  <c:v>21.737531653548398</c:v>
                </c:pt>
                <c:pt idx="5">
                  <c:v>24.1560552203226</c:v>
                </c:pt>
                <c:pt idx="6">
                  <c:v>17.669780148709702</c:v>
                </c:pt>
                <c:pt idx="7">
                  <c:v>8.0032057167741897</c:v>
                </c:pt>
                <c:pt idx="8">
                  <c:v>4.7201043358064503</c:v>
                </c:pt>
                <c:pt idx="9">
                  <c:v>2.6126899629032301</c:v>
                </c:pt>
                <c:pt idx="10">
                  <c:v>1.6213609816129</c:v>
                </c:pt>
                <c:pt idx="11">
                  <c:v>0.85059152387096804</c:v>
                </c:pt>
                <c:pt idx="12">
                  <c:v>0.53454773612903195</c:v>
                </c:pt>
                <c:pt idx="13">
                  <c:v>0.82272046709677404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9-44AC-96AC-93FF059DDDDF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1.2693265899999999</c:v>
                </c:pt>
                <c:pt idx="1">
                  <c:v>1.473632941</c:v>
                </c:pt>
                <c:pt idx="2">
                  <c:v>3.3895990579999999</c:v>
                </c:pt>
                <c:pt idx="3">
                  <c:v>8.4967102249999993</c:v>
                </c:pt>
                <c:pt idx="4">
                  <c:v>22.165436253999999</c:v>
                </c:pt>
                <c:pt idx="5">
                  <c:v>29.048458172</c:v>
                </c:pt>
                <c:pt idx="6">
                  <c:v>16.922616549000001</c:v>
                </c:pt>
                <c:pt idx="7">
                  <c:v>7.4149483250000001</c:v>
                </c:pt>
                <c:pt idx="8">
                  <c:v>4.03406634433333</c:v>
                </c:pt>
                <c:pt idx="9">
                  <c:v>2.3428636900000002</c:v>
                </c:pt>
                <c:pt idx="10">
                  <c:v>1.36122053833333</c:v>
                </c:pt>
                <c:pt idx="11">
                  <c:v>0.85446965333333302</c:v>
                </c:pt>
                <c:pt idx="12">
                  <c:v>0.52032417333333303</c:v>
                </c:pt>
                <c:pt idx="13">
                  <c:v>0.706327486666667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9-44AC-96AC-93FF059D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04607074305293"/>
          <c:w val="0.97216260196816984"/>
          <c:h val="0.87500766568764388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13'!$U$3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1ECB-4D5E-A853-9651411AED1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ECB-4D5E-A853-9651411AED15}"/>
              </c:ext>
            </c:extLst>
          </c:dPt>
          <c:cat>
            <c:strRef>
              <c:f>'Chart 13'!$K$5:$K$13</c:f>
              <c:strCache>
                <c:ptCount val="9"/>
                <c:pt idx="0">
                  <c:v>Q3 2025</c:v>
                </c:pt>
                <c:pt idx="1">
                  <c:v>Q4 2025</c:v>
                </c:pt>
                <c:pt idx="2">
                  <c:v>Q1 2026</c:v>
                </c:pt>
                <c:pt idx="3">
                  <c:v>Q2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strCache>
            </c:strRef>
          </c:cat>
          <c:val>
            <c:numRef>
              <c:f>'Chart 13'!$N$5:$N$13</c:f>
              <c:numCache>
                <c:formatCode>0.00</c:formatCode>
                <c:ptCount val="9"/>
                <c:pt idx="0">
                  <c:v>2.0389507971739098</c:v>
                </c:pt>
                <c:pt idx="1">
                  <c:v>1.9817731884782599</c:v>
                </c:pt>
                <c:pt idx="2">
                  <c:v>1.9530022222222201</c:v>
                </c:pt>
                <c:pt idx="3">
                  <c:v>#N/A</c:v>
                </c:pt>
                <c:pt idx="4">
                  <c:v>1.9808961363636399</c:v>
                </c:pt>
                <c:pt idx="5">
                  <c:v>2.0812921388888901</c:v>
                </c:pt>
                <c:pt idx="7">
                  <c:v>2.2512454545454501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B-4D5E-A853-9651411AED15}"/>
            </c:ext>
          </c:extLst>
        </c:ser>
        <c:ser>
          <c:idx val="4"/>
          <c:order val="1"/>
          <c:tx>
            <c:strRef>
              <c:f>'Chart 13'!$T$3</c:f>
              <c:strCache>
                <c:ptCount val="1"/>
                <c:pt idx="0">
                  <c:v>Q3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1ECB-4D5E-A853-9651411AED1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1ECB-4D5E-A853-9651411AED15}"/>
              </c:ext>
            </c:extLst>
          </c:dPt>
          <c:cat>
            <c:strRef>
              <c:f>'Chart 13'!$K$5:$K$13</c:f>
              <c:strCache>
                <c:ptCount val="9"/>
                <c:pt idx="0">
                  <c:v>Q3 2025</c:v>
                </c:pt>
                <c:pt idx="1">
                  <c:v>Q4 2025</c:v>
                </c:pt>
                <c:pt idx="2">
                  <c:v>Q1 2026</c:v>
                </c:pt>
                <c:pt idx="3">
                  <c:v>Q2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strCache>
            </c:strRef>
          </c:cat>
          <c:val>
            <c:numRef>
              <c:f>'Chart 13'!$M$5:$M$13</c:f>
              <c:numCache>
                <c:formatCode>0.00</c:formatCode>
                <c:ptCount val="9"/>
                <c:pt idx="0">
                  <c:v>1.8902635000000001</c:v>
                </c:pt>
                <c:pt idx="1">
                  <c:v>1.8060869565217399</c:v>
                </c:pt>
                <c:pt idx="2">
                  <c:v>1.7923913043478299</c:v>
                </c:pt>
                <c:pt idx="3">
                  <c:v>1.8080434782608701</c:v>
                </c:pt>
                <c:pt idx="4">
                  <c:v>1.83266304347826</c:v>
                </c:pt>
                <c:pt idx="5">
                  <c:v>2.0406490540540498</c:v>
                </c:pt>
                <c:pt idx="8">
                  <c:v>2.2287878787878799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CB-4D5E-A853-9651411A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2.5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0601185097461"/>
          <c:w val="0.97205379929698799"/>
          <c:h val="0.87499291624534903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13'!$U$3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A55C-4E30-B101-E85F9B76D0D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A55C-4E30-B101-E85F9B76D0D7}"/>
              </c:ext>
            </c:extLst>
          </c:dPt>
          <c:cat>
            <c:strRef>
              <c:f>'Chart 13'!$R$5:$R$13</c:f>
              <c:strCache>
                <c:ptCount val="9"/>
                <c:pt idx="0">
                  <c:v>Q3 2025</c:v>
                </c:pt>
                <c:pt idx="1">
                  <c:v>Q4 2025</c:v>
                </c:pt>
                <c:pt idx="2">
                  <c:v>Q1 2026</c:v>
                </c:pt>
                <c:pt idx="3">
                  <c:v>Q2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strCache>
            </c:strRef>
          </c:cat>
          <c:val>
            <c:numRef>
              <c:f>'Chart 13'!$U$5:$U$13</c:f>
              <c:numCache>
                <c:formatCode>0.00</c:formatCode>
                <c:ptCount val="9"/>
                <c:pt idx="0">
                  <c:v>1.0724711694028599</c:v>
                </c:pt>
                <c:pt idx="1">
                  <c:v>1.07725865500811</c:v>
                </c:pt>
                <c:pt idx="2">
                  <c:v>1.08233620656471</c:v>
                </c:pt>
                <c:pt idx="3">
                  <c:v>#N/A</c:v>
                </c:pt>
                <c:pt idx="4">
                  <c:v>1.0891366942351399</c:v>
                </c:pt>
                <c:pt idx="5">
                  <c:v>1.1022124843100001</c:v>
                </c:pt>
                <c:pt idx="7">
                  <c:v>1.1204529367086999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C-4E30-B101-E85F9B76D0D7}"/>
            </c:ext>
          </c:extLst>
        </c:ser>
        <c:ser>
          <c:idx val="4"/>
          <c:order val="1"/>
          <c:tx>
            <c:strRef>
              <c:f>'Chart 13'!$T$3</c:f>
              <c:strCache>
                <c:ptCount val="1"/>
                <c:pt idx="0">
                  <c:v>Q3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A55C-4E30-B101-E85F9B76D0D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A55C-4E30-B101-E85F9B76D0D7}"/>
              </c:ext>
            </c:extLst>
          </c:dPt>
          <c:cat>
            <c:strRef>
              <c:f>'Chart 13'!$R$5:$R$13</c:f>
              <c:strCache>
                <c:ptCount val="9"/>
                <c:pt idx="0">
                  <c:v>Q3 2025</c:v>
                </c:pt>
                <c:pt idx="1">
                  <c:v>Q4 2025</c:v>
                </c:pt>
                <c:pt idx="2">
                  <c:v>Q1 2026</c:v>
                </c:pt>
                <c:pt idx="3">
                  <c:v>Q2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strCache>
            </c:strRef>
          </c:cat>
          <c:val>
            <c:numRef>
              <c:f>'Chart 13'!$T$5:$T$13</c:f>
              <c:numCache>
                <c:formatCode>0.00</c:formatCode>
                <c:ptCount val="9"/>
                <c:pt idx="0">
                  <c:v>1.15225607975714</c:v>
                </c:pt>
                <c:pt idx="1">
                  <c:v>1.15647222010833</c:v>
                </c:pt>
                <c:pt idx="2">
                  <c:v>1.1596988974142901</c:v>
                </c:pt>
                <c:pt idx="3">
                  <c:v>1.1631171850314299</c:v>
                </c:pt>
                <c:pt idx="4">
                  <c:v>1.1678305826638899</c:v>
                </c:pt>
                <c:pt idx="5">
                  <c:v>1.1758811469516099</c:v>
                </c:pt>
                <c:pt idx="8">
                  <c:v>1.1859332076839999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5C-4E30-B101-E85F9B76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2"/>
          <c:min val="1.0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7570598515365"/>
          <c:y val="0.13914119119000967"/>
          <c:w val="0.85248222376719207"/>
          <c:h val="0.74269493165883715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13'!$N$15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AE4C-452D-80B2-8DA261D1D39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AE4C-452D-80B2-8DA261D1D39F}"/>
              </c:ext>
            </c:extLst>
          </c:dPt>
          <c:cat>
            <c:strRef>
              <c:f>'Chart 13'!$K$17:$K$25</c:f>
              <c:strCache>
                <c:ptCount val="9"/>
                <c:pt idx="0">
                  <c:v>Q3 2025</c:v>
                </c:pt>
                <c:pt idx="1">
                  <c:v>Q4 2025</c:v>
                </c:pt>
                <c:pt idx="2">
                  <c:v>Q1 2026</c:v>
                </c:pt>
                <c:pt idx="3">
                  <c:v>Q2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strCache>
            </c:strRef>
          </c:cat>
          <c:val>
            <c:numRef>
              <c:f>'Chart 13'!$N$17:$N$25</c:f>
              <c:numCache>
                <c:formatCode>0.00</c:formatCode>
                <c:ptCount val="9"/>
                <c:pt idx="0">
                  <c:v>72.104784584844495</c:v>
                </c:pt>
                <c:pt idx="1">
                  <c:v>71.078941173889206</c:v>
                </c:pt>
                <c:pt idx="2">
                  <c:v>70.553762250314307</c:v>
                </c:pt>
                <c:pt idx="3">
                  <c:v>#N/A</c:v>
                </c:pt>
                <c:pt idx="4">
                  <c:v>70.177961159516201</c:v>
                </c:pt>
                <c:pt idx="5">
                  <c:v>70.327577941550004</c:v>
                </c:pt>
                <c:pt idx="7" formatCode="General">
                  <c:v>70.883899999999997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C-452D-80B2-8DA261D1D39F}"/>
            </c:ext>
          </c:extLst>
        </c:ser>
        <c:ser>
          <c:idx val="4"/>
          <c:order val="1"/>
          <c:tx>
            <c:strRef>
              <c:f>'Chart 13'!$M$15</c:f>
              <c:strCache>
                <c:ptCount val="1"/>
                <c:pt idx="0">
                  <c:v>Q3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AE4C-452D-80B2-8DA261D1D39F}"/>
              </c:ext>
            </c:extLst>
          </c:dPt>
          <c:dPt>
            <c:idx val="5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7-AE4C-452D-80B2-8DA261D1D39F}"/>
              </c:ext>
            </c:extLst>
          </c:dPt>
          <c:cat>
            <c:strRef>
              <c:f>'Chart 13'!$K$17:$K$25</c:f>
              <c:strCache>
                <c:ptCount val="9"/>
                <c:pt idx="0">
                  <c:v>Q3 2025</c:v>
                </c:pt>
                <c:pt idx="1">
                  <c:v>Q4 2025</c:v>
                </c:pt>
                <c:pt idx="2">
                  <c:v>Q1 2026</c:v>
                </c:pt>
                <c:pt idx="3">
                  <c:v>Q2 2026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strCache>
            </c:strRef>
          </c:cat>
          <c:val>
            <c:numRef>
              <c:f>'Chart 13'!$M$17:$M$25</c:f>
              <c:numCache>
                <c:formatCode>0.00</c:formatCode>
                <c:ptCount val="9"/>
                <c:pt idx="0">
                  <c:v>67.231161573343201</c:v>
                </c:pt>
                <c:pt idx="1">
                  <c:v>65.720429024235102</c:v>
                </c:pt>
                <c:pt idx="2">
                  <c:v>65.741788434741693</c:v>
                </c:pt>
                <c:pt idx="3">
                  <c:v>65.51215397675</c:v>
                </c:pt>
                <c:pt idx="4">
                  <c:v>65.070406131811097</c:v>
                </c:pt>
                <c:pt idx="5">
                  <c:v>66.720811663672393</c:v>
                </c:pt>
                <c:pt idx="8">
                  <c:v>68.251458333333304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E4C-452D-80B2-8DA261D1D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in val="6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1463733304829"/>
          <c:y val="0.13893326919529334"/>
          <c:w val="0.84871231080867393"/>
          <c:h val="0.78501271474373191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13'!$U$15</c:f>
              <c:strCache>
                <c:ptCount val="1"/>
                <c:pt idx="0">
                  <c:v>Q2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93-424F-B2D6-B7B1EEE1D2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93-424F-B2D6-B7B1EEE1D2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7B93-424F-B2D6-B7B1EEE1D2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B93-424F-B2D6-B7B1EEE1D24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B93-424F-B2D6-B7B1EEE1D244}"/>
              </c:ext>
            </c:extLst>
          </c:dPt>
          <c:cat>
            <c:strRef>
              <c:f>'Chart 13'!$S$18:$S$23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strCache>
            </c:strRef>
          </c:cat>
          <c:val>
            <c:numRef>
              <c:f>'Chart 13'!$U$18:$U$23</c:f>
              <c:numCache>
                <c:formatCode>0.00</c:formatCode>
                <c:ptCount val="6"/>
                <c:pt idx="0">
                  <c:v>3.2</c:v>
                </c:pt>
                <c:pt idx="1">
                  <c:v>2.7</c:v>
                </c:pt>
                <c:pt idx="2">
                  <c:v>2.6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3-424F-B2D6-B7B1EEE1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13'!$T$15</c:f>
              <c:strCache>
                <c:ptCount val="1"/>
                <c:pt idx="0">
                  <c:v>Q3 2025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B93-424F-B2D6-B7B1EEE1D24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B93-424F-B2D6-B7B1EEE1D244}"/>
              </c:ext>
            </c:extLst>
          </c:dPt>
          <c:cat>
            <c:strRef>
              <c:f>'Chart 13'!$R$18:$R$23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strCache>
            </c:strRef>
          </c:cat>
          <c:val>
            <c:numRef>
              <c:f>'Chart 13'!$T$18:$T$23</c:f>
              <c:numCache>
                <c:formatCode>0.00</c:formatCode>
                <c:ptCount val="6"/>
                <c:pt idx="0">
                  <c:v>3.3</c:v>
                </c:pt>
                <c:pt idx="1">
                  <c:v>2.8</c:v>
                </c:pt>
                <c:pt idx="2">
                  <c:v>2.8</c:v>
                </c:pt>
                <c:pt idx="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93-424F-B2D6-B7B1EEE1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3.4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1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2408963585434174E-2"/>
          <c:y val="0.20066881780921261"/>
          <c:w val="0.97198879551820727"/>
          <c:h val="0.79403717677893515"/>
        </c:manualLayout>
      </c:layout>
      <c:barChart>
        <c:barDir val="col"/>
        <c:grouping val="stacked"/>
        <c:varyColors val="0"/>
        <c:ser>
          <c:idx val="1"/>
          <c:order val="1"/>
          <c:tx>
            <c:v>demand-side effects</c:v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A'!$R$14:$U$14</c:f>
              <c:numCache>
                <c:formatCode>0.00</c:formatCode>
                <c:ptCount val="4"/>
                <c:pt idx="0">
                  <c:v>-0.17380952380952383</c:v>
                </c:pt>
                <c:pt idx="1">
                  <c:v>-0.18333333333333332</c:v>
                </c:pt>
                <c:pt idx="2">
                  <c:v>-0.05</c:v>
                </c:pt>
                <c:pt idx="3">
                  <c:v>-2.6315789473684209E-2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6-4184-BFD6-851DAD3061D3}"/>
            </c:ext>
          </c:extLst>
        </c:ser>
        <c:ser>
          <c:idx val="2"/>
          <c:order val="2"/>
          <c:tx>
            <c:v>supply-side effects</c:v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A'!$B$3:$E$3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A'!$V$14:$Y$14</c:f>
              <c:numCache>
                <c:formatCode>0.00</c:formatCode>
                <c:ptCount val="4"/>
                <c:pt idx="0">
                  <c:v>-9.5238095238095264E-3</c:v>
                </c:pt>
                <c:pt idx="1">
                  <c:v>-1.9047619047619053E-2</c:v>
                </c:pt>
                <c:pt idx="2">
                  <c:v>-1.5000000000000003E-2</c:v>
                </c:pt>
                <c:pt idx="3">
                  <c:v>-3.1578947368421061E-2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6-4184-BFD6-851DAD306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20060864"/>
        <c:axId val="1720061344"/>
      </c:barChart>
      <c:lineChart>
        <c:grouping val="standard"/>
        <c:varyColors val="0"/>
        <c:ser>
          <c:idx val="0"/>
          <c:order val="0"/>
          <c:tx>
            <c:v>real GDP</c:v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>
                <a:solidFill>
                  <a:srgbClr val="003299"/>
                </a:solidFill>
                <a:prstDash val="solid"/>
              </a:ln>
              <a:effectLst/>
            </c:spPr>
          </c:marker>
          <c:cat>
            <c:numRef>
              <c:f>'Chart A'!$N$3:$Q$3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2030</c:v>
                </c:pt>
              </c:numCache>
            </c:numRef>
          </c:cat>
          <c:val>
            <c:numRef>
              <c:f>'Chart A'!$N$14:$Q$14</c:f>
              <c:numCache>
                <c:formatCode>0.00</c:formatCode>
                <c:ptCount val="4"/>
                <c:pt idx="0">
                  <c:v>-0.17045454545454544</c:v>
                </c:pt>
                <c:pt idx="1">
                  <c:v>-0.2</c:v>
                </c:pt>
                <c:pt idx="2">
                  <c:v>-6.25E-2</c:v>
                </c:pt>
                <c:pt idx="3">
                  <c:v>-0.05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6-4184-BFD6-851DAD306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060864"/>
        <c:axId val="1720061344"/>
      </c:lineChart>
      <c:catAx>
        <c:axId val="1720060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061344"/>
        <c:crosses val="autoZero"/>
        <c:auto val="1"/>
        <c:lblAlgn val="ctr"/>
        <c:lblOffset val="100"/>
        <c:noMultiLvlLbl val="0"/>
      </c:catAx>
      <c:valAx>
        <c:axId val="172006134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060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177822257100278E-2"/>
          <c:y val="0.20995675555428223"/>
          <c:w val="0.91042800081120878"/>
          <c:h val="0.72144619470786409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Q2 2025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98A1D0"/>
              </a:solidFill>
              <a:ln w="25400">
                <a:solidFill>
                  <a:srgbClr val="98A1D0"/>
                </a:solidFill>
                <a:prstDash val="solid"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20-4386-9906-63E8FA91C03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A720-4386-9906-63E8FA91C03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A720-4386-9906-63E8FA91C038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20-4386-9906-63E8FA91C038}"/>
            </c:ext>
          </c:extLst>
        </c:ser>
        <c:ser>
          <c:idx val="0"/>
          <c:order val="1"/>
          <c:tx>
            <c:strRef>
              <c:f>'Chart 1'!$S$4</c:f>
              <c:strCache>
                <c:ptCount val="1"/>
                <c:pt idx="0">
                  <c:v>HICPX Q2 2025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tar"/>
            <c:size val="6"/>
            <c:spPr>
              <a:noFill/>
              <a:ln w="25400">
                <a:solidFill>
                  <a:srgbClr val="FDDDA7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720-4386-9906-63E8FA91C03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720-4386-9906-63E8FA91C038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2.2999999999999998</c:v>
                </c:pt>
                <c:pt idx="1">
                  <c:v>2.1</c:v>
                </c:pt>
                <c:pt idx="2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20-4386-9906-63E8FA91C038}"/>
            </c:ext>
          </c:extLst>
        </c:ser>
        <c:ser>
          <c:idx val="1"/>
          <c:order val="2"/>
          <c:tx>
            <c:strRef>
              <c:f>'Chart 1'!$R$5</c:f>
              <c:strCache>
                <c:ptCount val="1"/>
                <c:pt idx="0">
                  <c:v>HICP Q3 2025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894"/>
              </a:solidFill>
              <a:ln w="25400">
                <a:solidFill>
                  <a:srgbClr val="003894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720-4386-9906-63E8FA91C03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720-4386-9906-63E8FA91C038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</c:v>
                </c:pt>
                <c:pt idx="1">
                  <c:v>1.8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20-4386-9906-63E8FA91C038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Q3 2025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A720-4386-9906-63E8FA91C03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A720-4386-9906-63E8FA91C038}"/>
              </c:ext>
            </c:extLst>
          </c:dPt>
          <c:cat>
            <c:strRef>
              <c:f>'Chart 1'!$K$3:$M$3</c:f>
              <c:strCach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2.2999999999999998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720-4386-9906-63E8FA91C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2.4"/>
          <c:min val="1.700000000000000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562957911908097"/>
          <c:w val="0.9858881864341692"/>
          <c:h val="0.82846150931173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2'!$N$5:$N$17</c:f>
              <c:numCache>
                <c:formatCode>0.0</c:formatCode>
                <c:ptCount val="13"/>
                <c:pt idx="0">
                  <c:v>0.14142019510204101</c:v>
                </c:pt>
                <c:pt idx="1">
                  <c:v>0.221982659795918</c:v>
                </c:pt>
                <c:pt idx="2">
                  <c:v>0.45794787775510198</c:v>
                </c:pt>
                <c:pt idx="3">
                  <c:v>1.53131756489796</c:v>
                </c:pt>
                <c:pt idx="4">
                  <c:v>5.6825278332653104</c:v>
                </c:pt>
                <c:pt idx="5">
                  <c:v>17.5728292306122</c:v>
                </c:pt>
                <c:pt idx="6">
                  <c:v>39.011575114489801</c:v>
                </c:pt>
                <c:pt idx="7">
                  <c:v>23.6022249367347</c:v>
                </c:pt>
                <c:pt idx="8">
                  <c:v>7.6033950124489804</c:v>
                </c:pt>
                <c:pt idx="9">
                  <c:v>2.4946327957142902</c:v>
                </c:pt>
                <c:pt idx="10">
                  <c:v>0.86233810183673498</c:v>
                </c:pt>
                <c:pt idx="11">
                  <c:v>0.45050218959183702</c:v>
                </c:pt>
                <c:pt idx="12">
                  <c:v>0.36730648877550998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5-4D13-8680-86F5E173442F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2'!$M$5:$M$17</c:f>
              <c:numCache>
                <c:formatCode>0.0</c:formatCode>
                <c:ptCount val="13"/>
                <c:pt idx="0">
                  <c:v>0.196490880217391</c:v>
                </c:pt>
                <c:pt idx="1">
                  <c:v>0.24470921065217399</c:v>
                </c:pt>
                <c:pt idx="2">
                  <c:v>0.53905820086956502</c:v>
                </c:pt>
                <c:pt idx="3">
                  <c:v>1.18916318913043</c:v>
                </c:pt>
                <c:pt idx="4">
                  <c:v>3.3760713282608701</c:v>
                </c:pt>
                <c:pt idx="5">
                  <c:v>13.1692494747826</c:v>
                </c:pt>
                <c:pt idx="6">
                  <c:v>36.096794132826098</c:v>
                </c:pt>
                <c:pt idx="7">
                  <c:v>30.7489033519565</c:v>
                </c:pt>
                <c:pt idx="8">
                  <c:v>8.91932613782609</c:v>
                </c:pt>
                <c:pt idx="9">
                  <c:v>3.2149745984782601</c:v>
                </c:pt>
                <c:pt idx="10">
                  <c:v>1.23948593804348</c:v>
                </c:pt>
                <c:pt idx="11">
                  <c:v>0.59130056652173901</c:v>
                </c:pt>
                <c:pt idx="12">
                  <c:v>0.47447299086956501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5-4D13-8680-86F5E173442F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2'!$L$5:$L$17</c:f>
              <c:numCache>
                <c:formatCode>0.0</c:formatCode>
                <c:ptCount val="13"/>
                <c:pt idx="0">
                  <c:v>8.8181369318181796E-2</c:v>
                </c:pt>
                <c:pt idx="1">
                  <c:v>0.16548124272727299</c:v>
                </c:pt>
                <c:pt idx="2">
                  <c:v>0.48617887409090899</c:v>
                </c:pt>
                <c:pt idx="3">
                  <c:v>1.2243208561363601</c:v>
                </c:pt>
                <c:pt idx="4">
                  <c:v>3.2837626365909101</c:v>
                </c:pt>
                <c:pt idx="5">
                  <c:v>15.413528333863599</c:v>
                </c:pt>
                <c:pt idx="6">
                  <c:v>49.727559915909097</c:v>
                </c:pt>
                <c:pt idx="7">
                  <c:v>21.278885072954601</c:v>
                </c:pt>
                <c:pt idx="8">
                  <c:v>5.0338444754545497</c:v>
                </c:pt>
                <c:pt idx="9">
                  <c:v>1.9978959527272699</c:v>
                </c:pt>
                <c:pt idx="10">
                  <c:v>0.83952341113636397</c:v>
                </c:pt>
                <c:pt idx="11">
                  <c:v>0.31258041250000002</c:v>
                </c:pt>
                <c:pt idx="12">
                  <c:v>0.14825744727272699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5-4D13-8680-86F5E1734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68538465580268E-2"/>
          <c:y val="8.3930231145203565E-2"/>
          <c:w val="0.95631535095291353"/>
          <c:h val="0.85031901338748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2'!$N$20:$N$32</c:f>
              <c:numCache>
                <c:formatCode>0.0</c:formatCode>
                <c:ptCount val="13"/>
                <c:pt idx="0">
                  <c:v>0.26542350212766003</c:v>
                </c:pt>
                <c:pt idx="1">
                  <c:v>0.51896667361702098</c:v>
                </c:pt>
                <c:pt idx="2">
                  <c:v>1.0953828508510599</c:v>
                </c:pt>
                <c:pt idx="3">
                  <c:v>3.8397761695744701</c:v>
                </c:pt>
                <c:pt idx="4">
                  <c:v>8.8185070357446804</c:v>
                </c:pt>
                <c:pt idx="5">
                  <c:v>22.4935803080851</c:v>
                </c:pt>
                <c:pt idx="6">
                  <c:v>33.568042413829801</c:v>
                </c:pt>
                <c:pt idx="7">
                  <c:v>16.888731681063799</c:v>
                </c:pt>
                <c:pt idx="8">
                  <c:v>6.8401817640425504</c:v>
                </c:pt>
                <c:pt idx="9">
                  <c:v>3.0183951546808498</c:v>
                </c:pt>
                <c:pt idx="10">
                  <c:v>1.44413468744681</c:v>
                </c:pt>
                <c:pt idx="11">
                  <c:v>0.71917766382978698</c:v>
                </c:pt>
                <c:pt idx="12">
                  <c:v>0.48970009531914899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7F3-9DD1-1E39DEBA0FDF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2'!$M$20:$M$32</c:f>
              <c:numCache>
                <c:formatCode>0.0</c:formatCode>
                <c:ptCount val="13"/>
                <c:pt idx="0">
                  <c:v>0.32870810652173899</c:v>
                </c:pt>
                <c:pt idx="1">
                  <c:v>0.50509681369565196</c:v>
                </c:pt>
                <c:pt idx="2">
                  <c:v>1.27036839913043</c:v>
                </c:pt>
                <c:pt idx="3">
                  <c:v>3.5664169828260901</c:v>
                </c:pt>
                <c:pt idx="4">
                  <c:v>8.4639477402173906</c:v>
                </c:pt>
                <c:pt idx="5">
                  <c:v>19.953057762173898</c:v>
                </c:pt>
                <c:pt idx="6">
                  <c:v>31.781683126956501</c:v>
                </c:pt>
                <c:pt idx="7">
                  <c:v>19.405613339130401</c:v>
                </c:pt>
                <c:pt idx="8">
                  <c:v>7.7694368008695696</c:v>
                </c:pt>
                <c:pt idx="9">
                  <c:v>3.75094077108696</c:v>
                </c:pt>
                <c:pt idx="10">
                  <c:v>1.7891840997826101</c:v>
                </c:pt>
                <c:pt idx="11">
                  <c:v>0.79497491478260895</c:v>
                </c:pt>
                <c:pt idx="12">
                  <c:v>0.62057114369565203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7F3-9DD1-1E39DEBA0FDF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2'!$L$20:$L$32</c:f>
              <c:numCache>
                <c:formatCode>0.0</c:formatCode>
                <c:ptCount val="13"/>
                <c:pt idx="0">
                  <c:v>0.23428568045454501</c:v>
                </c:pt>
                <c:pt idx="1">
                  <c:v>0.48540124568181803</c:v>
                </c:pt>
                <c:pt idx="2">
                  <c:v>1.2974423961363599</c:v>
                </c:pt>
                <c:pt idx="3">
                  <c:v>3.5254073861363602</c:v>
                </c:pt>
                <c:pt idx="4">
                  <c:v>10.9153610222727</c:v>
                </c:pt>
                <c:pt idx="5">
                  <c:v>25.587490033181801</c:v>
                </c:pt>
                <c:pt idx="6">
                  <c:v>31.695462708636398</c:v>
                </c:pt>
                <c:pt idx="7">
                  <c:v>14.427716125</c:v>
                </c:pt>
                <c:pt idx="8">
                  <c:v>6.5035668972727301</c:v>
                </c:pt>
                <c:pt idx="9">
                  <c:v>3.0524019825000002</c:v>
                </c:pt>
                <c:pt idx="10">
                  <c:v>1.40517246704545</c:v>
                </c:pt>
                <c:pt idx="11">
                  <c:v>0.61580975250000003</c:v>
                </c:pt>
                <c:pt idx="12">
                  <c:v>0.25448230386363602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4-47F3-9DD1-1E39DEBA0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91268161596664E-2"/>
          <c:y val="0.10266222970492871"/>
          <c:w val="0.95629254606947089"/>
          <c:h val="0.81698006790257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2'!$N$37:$N$49</c:f>
              <c:numCache>
                <c:formatCode>0.0</c:formatCode>
                <c:ptCount val="13"/>
                <c:pt idx="0">
                  <c:v>0.35133602631578897</c:v>
                </c:pt>
                <c:pt idx="1">
                  <c:v>0.66247916552631603</c:v>
                </c:pt>
                <c:pt idx="2">
                  <c:v>1.2992583099999999</c:v>
                </c:pt>
                <c:pt idx="3">
                  <c:v>3.5279239850000002</c:v>
                </c:pt>
                <c:pt idx="4">
                  <c:v>8.1580313213157893</c:v>
                </c:pt>
                <c:pt idx="5">
                  <c:v>18.387960836578898</c:v>
                </c:pt>
                <c:pt idx="6">
                  <c:v>35.497938961578903</c:v>
                </c:pt>
                <c:pt idx="7">
                  <c:v>18.199631073947401</c:v>
                </c:pt>
                <c:pt idx="8">
                  <c:v>7.5005061523684198</c:v>
                </c:pt>
                <c:pt idx="9">
                  <c:v>3.53572662473684</c:v>
                </c:pt>
                <c:pt idx="10">
                  <c:v>1.63299904236842</c:v>
                </c:pt>
                <c:pt idx="11">
                  <c:v>0.71467344184210502</c:v>
                </c:pt>
                <c:pt idx="12">
                  <c:v>0.53153505789473698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2-4683-A442-2A4B02642BDA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2'!$M$37:$M$49</c:f>
              <c:numCache>
                <c:formatCode>0.0</c:formatCode>
                <c:ptCount val="13"/>
                <c:pt idx="0">
                  <c:v>0.41652735837837801</c:v>
                </c:pt>
                <c:pt idx="1">
                  <c:v>0.65372790135135095</c:v>
                </c:pt>
                <c:pt idx="2">
                  <c:v>1.4364734424324299</c:v>
                </c:pt>
                <c:pt idx="3">
                  <c:v>3.2589062640540498</c:v>
                </c:pt>
                <c:pt idx="4">
                  <c:v>7.1846043051351396</c:v>
                </c:pt>
                <c:pt idx="5">
                  <c:v>17.851902378378401</c:v>
                </c:pt>
                <c:pt idx="6">
                  <c:v>32.602682600810802</c:v>
                </c:pt>
                <c:pt idx="7">
                  <c:v>20.124435466216202</c:v>
                </c:pt>
                <c:pt idx="8">
                  <c:v>8.4515841364864901</c:v>
                </c:pt>
                <c:pt idx="9">
                  <c:v>4.0809301635135098</c:v>
                </c:pt>
                <c:pt idx="10">
                  <c:v>2.1690840245945999</c:v>
                </c:pt>
                <c:pt idx="11">
                  <c:v>1.0046918389189201</c:v>
                </c:pt>
                <c:pt idx="12">
                  <c:v>0.76445011918918904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2-4683-A442-2A4B02642BDA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Q3 2025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2'!$L$37:$L$49</c:f>
              <c:numCache>
                <c:formatCode>0.0</c:formatCode>
                <c:ptCount val="13"/>
                <c:pt idx="0">
                  <c:v>0.23877680194444401</c:v>
                </c:pt>
                <c:pt idx="1">
                  <c:v>0.67674577583333295</c:v>
                </c:pt>
                <c:pt idx="2">
                  <c:v>1.39043069722222</c:v>
                </c:pt>
                <c:pt idx="3">
                  <c:v>3.7429394630555599</c:v>
                </c:pt>
                <c:pt idx="4">
                  <c:v>7.9497312213888902</c:v>
                </c:pt>
                <c:pt idx="5">
                  <c:v>18.409279366666699</c:v>
                </c:pt>
                <c:pt idx="6">
                  <c:v>34.1608918522222</c:v>
                </c:pt>
                <c:pt idx="7">
                  <c:v>18.0435278097222</c:v>
                </c:pt>
                <c:pt idx="8">
                  <c:v>7.8977574172222198</c:v>
                </c:pt>
                <c:pt idx="9">
                  <c:v>3.9862941708333302</c:v>
                </c:pt>
                <c:pt idx="10">
                  <c:v>2.0536715091666702</c:v>
                </c:pt>
                <c:pt idx="11">
                  <c:v>0.97483429583333303</c:v>
                </c:pt>
                <c:pt idx="12">
                  <c:v>0.47511961916666701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2-4683-A442-2A4B0264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312367383171531"/>
          <c:w val="0.98600223964165734"/>
          <c:h val="0.82099397322710821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E-4043-A5D3-D13D76D1C7D6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  <c:pt idx="97">
                  <c:v>2.0343564246511598</c:v>
                </c:pt>
                <c:pt idx="98">
                  <c:v>2.0107694671428602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1.82023255813954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1.8869516900693499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1.8404309719788901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1.7925234092731399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  <c:pt idx="94">
                  <c:v>2.0252473316615101</c:v>
                </c:pt>
                <c:pt idx="95">
                  <c:v>1.9927915234883999</c:v>
                </c:pt>
                <c:pt idx="96">
                  <c:v>1.98403245115039</c:v>
                </c:pt>
                <c:pt idx="97">
                  <c:v>2.0533529516850701</c:v>
                </c:pt>
                <c:pt idx="98">
                  <c:v>2.0264828288755599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E-4043-A5D3-D13D76D1C7D6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  <c:pt idx="97">
                  <c:v>2.0343564246511598</c:v>
                </c:pt>
                <c:pt idx="98">
                  <c:v>2.0107694671428602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6022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solidFill>
            <a:srgbClr val="E5E5E5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77822257100278E-2"/>
          <c:y val="0.17475414107148987"/>
          <c:w val="0.91882665702621424"/>
          <c:h val="0.75359227334460566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A-44B4-B05C-7C768AAFEDD4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  <c:pt idx="97">
                  <c:v>2.0343564246511598</c:v>
                </c:pt>
                <c:pt idx="98">
                  <c:v>2.0107694671428602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5A-44B4-B05C-7C768AAF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1.82023255813954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1.8869516900693499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1.8404309719788901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1.7925234092731399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  <c:pt idx="94">
                  <c:v>2.0252473316615101</c:v>
                </c:pt>
                <c:pt idx="95">
                  <c:v>1.9927915234883999</c:v>
                </c:pt>
                <c:pt idx="96">
                  <c:v>1.98403245115039</c:v>
                </c:pt>
                <c:pt idx="97">
                  <c:v>2.0533529516850701</c:v>
                </c:pt>
                <c:pt idx="98">
                  <c:v>2.0264828288755599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5A-44B4-B05C-7C768AAFEDD4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  <c:pt idx="96">
                  <c:v>45673</c:v>
                </c:pt>
                <c:pt idx="97">
                  <c:v>45763</c:v>
                </c:pt>
                <c:pt idx="98">
                  <c:v>45854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  <c:pt idx="96">
                  <c:v>1.99915437081633</c:v>
                </c:pt>
                <c:pt idx="97">
                  <c:v>2.0343564246511598</c:v>
                </c:pt>
                <c:pt idx="98">
                  <c:v>2.0107694671428602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5A-44B4-B05C-7C768AAF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6022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810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322857</xdr:colOff>
      <xdr:row>1</xdr:row>
      <xdr:rowOff>164044</xdr:rowOff>
    </xdr:from>
    <xdr:to>
      <xdr:col>4</xdr:col>
      <xdr:colOff>319744</xdr:colOff>
      <xdr:row>2</xdr:row>
      <xdr:rowOff>100435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9AA8E8-AF08-4A27-B5D1-D822474A7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6985</xdr:colOff>
      <xdr:row>16</xdr:row>
      <xdr:rowOff>171450</xdr:rowOff>
    </xdr:from>
    <xdr:to>
      <xdr:col>23</xdr:col>
      <xdr:colOff>498385</xdr:colOff>
      <xdr:row>29</xdr:row>
      <xdr:rowOff>94082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F5F6C910-508E-3516-2877-73FA37A4CBA7}"/>
            </a:ext>
          </a:extLst>
        </xdr:cNvPr>
        <xdr:cNvGrpSpPr/>
      </xdr:nvGrpSpPr>
      <xdr:grpSpPr>
        <a:xfrm>
          <a:off x="7331710" y="3219450"/>
          <a:ext cx="5292000" cy="2399132"/>
          <a:chOff x="7331710" y="3219450"/>
          <a:chExt cx="5292000" cy="2399132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F8CFBDF4-C1AE-46DF-B3E0-CC94511FE952}"/>
              </a:ext>
            </a:extLst>
          </xdr:cNvPr>
          <xdr:cNvGraphicFramePr>
            <a:graphicFrameLocks/>
          </xdr:cNvGraphicFramePr>
        </xdr:nvGraphicFramePr>
        <xdr:xfrm>
          <a:off x="7331710" y="3219450"/>
          <a:ext cx="529200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22EA2881-5865-43FB-BF02-A54B2ACB3F6B}"/>
              </a:ext>
            </a:extLst>
          </xdr:cNvPr>
          <xdr:cNvGraphicFramePr>
            <a:graphicFrameLocks/>
          </xdr:cNvGraphicFramePr>
        </xdr:nvGraphicFramePr>
        <xdr:xfrm>
          <a:off x="9959710" y="3219450"/>
          <a:ext cx="266400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0.05035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0A962B6E-A424-43B8-9F83-B734049E843A}"/>
            </a:ext>
          </a:extLst>
        </cdr:cNvPr>
        <cdr:cNvSpPr txBox="1"/>
      </cdr:nvSpPr>
      <cdr:spPr>
        <a:xfrm xmlns:a="http://schemas.openxmlformats.org/drawingml/2006/main">
          <a:off x="168095" y="0"/>
          <a:ext cx="4323434" cy="110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0</xdr:rowOff>
    </xdr:from>
    <xdr:to>
      <xdr:col>8</xdr:col>
      <xdr:colOff>526415</xdr:colOff>
      <xdr:row>16</xdr:row>
      <xdr:rowOff>53975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6CAB957-F45E-42A4-9FD5-3226689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19</xdr:row>
      <xdr:rowOff>19050</xdr:rowOff>
    </xdr:from>
    <xdr:to>
      <xdr:col>8</xdr:col>
      <xdr:colOff>488315</xdr:colOff>
      <xdr:row>33</xdr:row>
      <xdr:rowOff>24338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274EDCB6-CB84-43F9-BDA7-83A0D8301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0.14959</cdr:y>
    </cdr:to>
    <cdr:grpSp>
      <cdr:nvGrpSpPr>
        <cdr:cNvPr id="89" name="Legend">
          <a:extLst xmlns:a="http://schemas.openxmlformats.org/drawingml/2006/main">
            <a:ext uri="{FF2B5EF4-FFF2-40B4-BE49-F238E27FC236}">
              <a16:creationId xmlns:a16="http://schemas.microsoft.com/office/drawing/2014/main" id="{2367B20C-CD72-4BAE-813A-C300D2751DDA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22965"/>
          <a:chOff x="0" y="0"/>
          <a:chExt cx="4333302" cy="322974"/>
        </a:xfrm>
      </cdr:grpSpPr>
      <cdr:grpSp>
        <cdr:nvGrpSpPr>
          <cdr:cNvPr id="90" name="Ltxb1">
            <a:extLst xmlns:a="http://schemas.openxmlformats.org/drawingml/2006/main">
              <a:ext uri="{FF2B5EF4-FFF2-40B4-BE49-F238E27FC236}">
                <a16:creationId xmlns:a16="http://schemas.microsoft.com/office/drawing/2014/main" id="{89006AF0-BCFA-4A1C-B719-81D3C04D6D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7658"/>
            <a:chOff x="0" y="0"/>
            <a:chExt cx="4333302" cy="107658"/>
          </a:xfrm>
        </cdr:grpSpPr>
        <cdr:sp macro="" textlink="">
          <cdr:nvSpPr>
            <cdr:cNvPr id="9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DA6C6F-0ABF-4319-A3FC-23E11F7AB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9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633DCC-309C-4D84-8527-F4BDF81418E8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1" name="Ltxb2">
            <a:extLst xmlns:a="http://schemas.openxmlformats.org/drawingml/2006/main">
              <a:ext uri="{FF2B5EF4-FFF2-40B4-BE49-F238E27FC236}">
                <a16:creationId xmlns:a16="http://schemas.microsoft.com/office/drawing/2014/main" id="{B7AF5C04-C6A6-43B8-8E46-52507C4EC688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2" cy="107658"/>
            <a:chOff x="0" y="107658"/>
            <a:chExt cx="4333302" cy="107658"/>
          </a:xfrm>
        </cdr:grpSpPr>
        <cdr:sp macro="" textlink="">
          <cdr:nvSpPr>
            <cdr:cNvPr id="9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D74B945-7762-46D2-B8BA-FA5A348B49F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7658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9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7491E4-8387-40C4-9E27-CE4F7EB3EB13}"/>
                </a:ext>
              </a:extLst>
            </cdr:cNvPr>
            <cdr:cNvSpPr/>
          </cdr:nvSpPr>
          <cdr:spPr>
            <a:xfrm xmlns:a="http://schemas.openxmlformats.org/drawingml/2006/main">
              <a:off x="0" y="1394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3">
            <a:extLst xmlns:a="http://schemas.openxmlformats.org/drawingml/2006/main">
              <a:ext uri="{FF2B5EF4-FFF2-40B4-BE49-F238E27FC236}">
                <a16:creationId xmlns:a16="http://schemas.microsoft.com/office/drawing/2014/main" id="{2FC9E3F0-DCCB-4F38-A26A-DFADAFC3E5D2}"/>
              </a:ext>
            </a:extLst>
          </cdr:cNvPr>
          <cdr:cNvGrpSpPr/>
        </cdr:nvGrpSpPr>
        <cdr:grpSpPr>
          <a:xfrm xmlns:a="http://schemas.openxmlformats.org/drawingml/2006/main">
            <a:off x="0" y="215316"/>
            <a:ext cx="4333302" cy="107658"/>
            <a:chOff x="0" y="215316"/>
            <a:chExt cx="4333302" cy="107658"/>
          </a:xfrm>
        </cdr:grpSpPr>
        <cdr:sp macro="" textlink="">
          <cdr:nvSpPr>
            <cdr:cNvPr id="9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94BDB43-1071-434C-AB52-E15C523E5B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15316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D6213E-7D0B-4607-BBB6-8E7D11641CA8}"/>
                </a:ext>
              </a:extLst>
            </cdr:cNvPr>
            <cdr:cNvSpPr/>
          </cdr:nvSpPr>
          <cdr:spPr>
            <a:xfrm xmlns:a="http://schemas.openxmlformats.org/drawingml/2006/main">
              <a:off x="0" y="24706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4">
            <a:extLst xmlns:a="http://schemas.openxmlformats.org/drawingml/2006/main">
              <a:ext uri="{FF2B5EF4-FFF2-40B4-BE49-F238E27FC236}">
                <a16:creationId xmlns:a16="http://schemas.microsoft.com/office/drawing/2014/main" id="{D7138EF6-B1C1-4DC3-B5F8-8C861C0F7B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3.xml><?xml version="1.0" encoding="utf-8"?>
<c:userShapes xmlns:c="http://schemas.openxmlformats.org/drawingml/2006/chart">
  <cdr:absSizeAnchor xmlns:cdr="http://schemas.openxmlformats.org/drawingml/2006/chartDrawing">
    <cdr:from>
      <cdr:x>0.04058</cdr:x>
      <cdr:y>0</cdr:y>
    </cdr:from>
    <cdr:ext cx="4193599" cy="303738"/>
    <cdr:grpSp>
      <cdr:nvGrpSpPr>
        <cdr:cNvPr id="14" name="Legend">
          <a:extLst xmlns:a="http://schemas.openxmlformats.org/drawingml/2006/main">
            <a:ext uri="{FF2B5EF4-FFF2-40B4-BE49-F238E27FC236}">
              <a16:creationId xmlns:a16="http://schemas.microsoft.com/office/drawing/2014/main" id="{0E0E1DE0-634A-CAAD-5A4F-2BD775051A42}"/>
            </a:ext>
          </a:extLst>
        </cdr:cNvPr>
        <cdr:cNvGrpSpPr/>
      </cdr:nvGrpSpPr>
      <cdr:grpSpPr>
        <a:xfrm xmlns:a="http://schemas.openxmlformats.org/drawingml/2006/main">
          <a:off x="184089" y="0"/>
          <a:ext cx="4193599" cy="303738"/>
          <a:chOff x="0" y="50800"/>
          <a:chExt cx="4193605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9E835382-5DCB-7C1B-1320-8EE795F834BB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42805" cy="101246"/>
            <a:chOff x="50800" y="50800"/>
            <a:chExt cx="4142802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9F73B38-0542-719B-3C58-AB810245F72B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93CDAE3-82A1-5E86-9A10-BCE9850796A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97AFE168-2D3C-7059-FA09-3ADE9F553810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42801" cy="101246"/>
            <a:chOff x="50800" y="50800"/>
            <a:chExt cx="414280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4856C58-CA23-FB77-05F8-71D2EBD0061F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45A0B1D-E35E-2315-47DC-168A55293E0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4DD8104B-FF68-D3D1-C056-463F9CD14528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42802" cy="101246"/>
            <a:chOff x="50800" y="50800"/>
            <a:chExt cx="4142802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0FCBD4A-DFD4-F89B-AF47-92D52653D11B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C364368-0118-FAD8-15C3-22F3C3CE6AB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A9023527-E9E5-EFC8-BB04-5FA9D5E04A52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0" cy="0"/>
            <a:chOff x="0" y="0"/>
            <a:chExt cx="0" cy="0"/>
          </a:xfrm>
        </cdr:grpSpPr>
      </cdr:grpSp>
    </cdr:grpSp>
  </cdr:abs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9525</xdr:rowOff>
    </xdr:from>
    <xdr:to>
      <xdr:col>9</xdr:col>
      <xdr:colOff>13725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85572-C8C3-48F9-BDD9-C2CDE9CB3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0.03729</cdr:x>
      <cdr:y>0</cdr:y>
    </cdr:from>
    <cdr:to>
      <cdr:x>0.13012</cdr:x>
      <cdr:y>0.14218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00E11698-5D6A-ADD4-2549-FB27258FA19F}"/>
            </a:ext>
          </a:extLst>
        </cdr:cNvPr>
        <cdr:cNvGrpSpPr/>
      </cdr:nvGrpSpPr>
      <cdr:grpSpPr>
        <a:xfrm xmlns:a="http://schemas.openxmlformats.org/drawingml/2006/main">
          <a:off x="167805" y="0"/>
          <a:ext cx="417735" cy="306967"/>
          <a:chOff x="0" y="0"/>
          <a:chExt cx="422017" cy="305187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8649CB36-19BF-1DD5-F5D2-778366730FC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C4D91E8-3907-8DF7-E282-8939F36EDBB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504F055-4B59-E4A6-1428-BBE14B7EC7B4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9EB1DB74-FC58-F426-B200-A16BF65B9ADF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8"/>
            <a:chOff x="0" y="101729"/>
            <a:chExt cx="422017" cy="101729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DB776F0-2727-F640-38A4-3BF26D47E4A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EAF3DC2-2F7B-9683-5F9D-3A7947008E15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95208F68-891B-60E8-99D3-3AD763F4FF2D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8682F0A-CF81-1D16-0402-AB403F959BC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9CF991E-8932-2F30-5257-2352A9A582E3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3</xdr:row>
      <xdr:rowOff>57150</xdr:rowOff>
    </xdr:from>
    <xdr:ext cx="4536440" cy="2159000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2F977014-7556-4F78-87F9-B396443B5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0.14136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94A8074A-A8E9-F0B6-61D1-6AF2446DE5D1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5196"/>
          <a:chOff x="0" y="0"/>
          <a:chExt cx="422017" cy="305187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B0B145B2-C0AC-5F4D-1B39-BC89969C773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41AF0EB-A6BB-2452-3428-2C9BB43572B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2409253-2C8A-2CD6-83FC-79A060A131A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22D1A5A8-9B6B-6C23-2CC4-5AE719E49C88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95C8F86-DDAD-8624-7302-23BE1E60FB9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69524A-DD4E-D6CD-BF3E-7E50B71196E8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6AC26FBC-8CAA-E215-094E-6A596A3AEE4E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EEF9A0E-9E14-38EF-3C96-976BC0AAABE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6F9407B-7B87-875B-55B2-F8FF26F7084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142875</xdr:rowOff>
    </xdr:from>
    <xdr:to>
      <xdr:col>9</xdr:col>
      <xdr:colOff>173990</xdr:colOff>
      <xdr:row>19</xdr:row>
      <xdr:rowOff>34925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B4C44B2C-8B88-4100-9599-51378C308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0.13487</cdr:x>
      <cdr:y>0.09462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18B3CD80-C02D-DF0D-95D7-E26EE583BE14}"/>
            </a:ext>
          </a:extLst>
        </cdr:cNvPr>
        <cdr:cNvGrpSpPr/>
      </cdr:nvGrpSpPr>
      <cdr:grpSpPr>
        <a:xfrm xmlns:a="http://schemas.openxmlformats.org/drawingml/2006/main">
          <a:off x="190440" y="0"/>
          <a:ext cx="421390" cy="204285"/>
          <a:chOff x="0" y="0"/>
          <a:chExt cx="422017" cy="203458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B53E1A8B-8286-9CAD-061B-7DFA3155937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DF2036A-73D2-8666-B6A4-D9AB972385C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19B89B4-4501-1E2F-F1CD-F6C692FFDF4D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A9C48615-6CE2-0584-C0DB-F4E491363960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7573E14-3998-8B60-026F-1A011B9F334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7D0CF9F-3446-8A3D-2555-940E966948C2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0.57517</cdr:x>
      <cdr:y>0</cdr:y>
    </cdr:from>
    <cdr:to>
      <cdr:x>0.87643</cdr:x>
      <cdr:y>0.14136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339E3E11-AAA0-7AB8-0F83-91D363150A6B}"/>
            </a:ext>
          </a:extLst>
        </cdr:cNvPr>
        <cdr:cNvGrpSpPr/>
      </cdr:nvGrpSpPr>
      <cdr:grpSpPr>
        <a:xfrm xmlns:a="http://schemas.openxmlformats.org/drawingml/2006/main">
          <a:off x="1143215" y="0"/>
          <a:ext cx="598788" cy="17937"/>
          <a:chOff x="200183" y="0"/>
          <a:chExt cx="913848" cy="305184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B8A6078A-8283-83DF-C659-15CCEB383572}"/>
              </a:ext>
            </a:extLst>
          </cdr:cNvPr>
          <cdr:cNvGrpSpPr/>
        </cdr:nvGrpSpPr>
        <cdr:grpSpPr>
          <a:xfrm xmlns:a="http://schemas.openxmlformats.org/drawingml/2006/main">
            <a:off x="200183" y="0"/>
            <a:ext cx="443369" cy="101729"/>
            <a:chOff x="200183" y="0"/>
            <a:chExt cx="443369" cy="101729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20BE547-D7D6-DB35-9C66-059E08EC65BE}"/>
                </a:ext>
              </a:extLst>
            </cdr:cNvPr>
            <cdr:cNvSpPr txBox="1"/>
          </cdr:nvSpPr>
          <cdr:spPr>
            <a:xfrm xmlns:a="http://schemas.openxmlformats.org/drawingml/2006/main">
              <a:off x="327183" y="0"/>
              <a:ext cx="316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real GDP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1871537-3382-4F95-5529-3FB1C9712343}"/>
                </a:ext>
              </a:extLst>
            </cdr:cNvPr>
            <cdr:cNvSpPr/>
          </cdr:nvSpPr>
          <cdr:spPr>
            <a:xfrm xmlns:a="http://schemas.openxmlformats.org/drawingml/2006/main">
              <a:off x="20018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905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44D4FA52-D39D-D66D-3412-5D154E2480DD}"/>
              </a:ext>
            </a:extLst>
          </cdr:cNvPr>
          <cdr:cNvGrpSpPr/>
        </cdr:nvGrpSpPr>
        <cdr:grpSpPr>
          <a:xfrm xmlns:a="http://schemas.openxmlformats.org/drawingml/2006/main">
            <a:off x="200183" y="101729"/>
            <a:ext cx="913848" cy="101726"/>
            <a:chOff x="200183" y="101729"/>
            <a:chExt cx="913848" cy="10172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6A1CCEE-CB8C-C506-74F7-EA24FA5E2EC7}"/>
                </a:ext>
              </a:extLst>
            </cdr:cNvPr>
            <cdr:cNvSpPr txBox="1"/>
          </cdr:nvSpPr>
          <cdr:spPr>
            <a:xfrm xmlns:a="http://schemas.openxmlformats.org/drawingml/2006/main">
              <a:off x="327183" y="101729"/>
              <a:ext cx="78684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demand-side effects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7B3C07B-3061-B453-B529-C5C2D9EB76AF}"/>
                </a:ext>
              </a:extLst>
            </cdr:cNvPr>
            <cdr:cNvSpPr/>
          </cdr:nvSpPr>
          <cdr:spPr>
            <a:xfrm xmlns:a="http://schemas.openxmlformats.org/drawingml/2006/main">
              <a:off x="200183" y="109666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905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FBA93133-E74B-4EC8-FD77-89CE9A310187}"/>
              </a:ext>
            </a:extLst>
          </cdr:cNvPr>
          <cdr:cNvGrpSpPr/>
        </cdr:nvGrpSpPr>
        <cdr:grpSpPr>
          <a:xfrm xmlns:a="http://schemas.openxmlformats.org/drawingml/2006/main">
            <a:off x="205594" y="203458"/>
            <a:ext cx="845282" cy="101726"/>
            <a:chOff x="205594" y="203458"/>
            <a:chExt cx="845282" cy="10172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5BC64AE-95EF-07F0-E463-E906AC4F65FE}"/>
                </a:ext>
              </a:extLst>
            </cdr:cNvPr>
            <cdr:cNvSpPr txBox="1"/>
          </cdr:nvSpPr>
          <cdr:spPr>
            <a:xfrm xmlns:a="http://schemas.openxmlformats.org/drawingml/2006/main">
              <a:off x="327183" y="203458"/>
              <a:ext cx="723693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supply-side effects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141BAD6-1C7D-3CEB-7F2D-D18CA5BD7DCF}"/>
                </a:ext>
              </a:extLst>
            </cdr:cNvPr>
            <cdr:cNvSpPr/>
          </cdr:nvSpPr>
          <cdr:spPr>
            <a:xfrm xmlns:a="http://schemas.openxmlformats.org/drawingml/2006/main">
              <a:off x="205594" y="2209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905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</cdr:x>
      <cdr:y>0.03014</cdr:y>
    </cdr:from>
    <cdr:to>
      <cdr:x>0.69665</cdr:x>
      <cdr:y>0.08892</cdr:y>
    </cdr:to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39E849B5-63BA-BDFB-4B55-03598D1F34F4}"/>
            </a:ext>
          </a:extLst>
        </cdr:cNvPr>
        <cdr:cNvSpPr txBox="1"/>
      </cdr:nvSpPr>
      <cdr:spPr>
        <a:xfrm xmlns:a="http://schemas.openxmlformats.org/drawingml/2006/main">
          <a:off x="0" y="65078"/>
          <a:ext cx="1860177" cy="126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6350" tIns="31750" rIns="635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Impact on real GDP growth forecasts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4</xdr:row>
      <xdr:rowOff>28575</xdr:rowOff>
    </xdr:from>
    <xdr:to>
      <xdr:col>16</xdr:col>
      <xdr:colOff>345440</xdr:colOff>
      <xdr:row>17</xdr:row>
      <xdr:rowOff>77251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2C2BEE-4D9F-482F-A4A8-656D31609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absSizeAnchor xmlns:cdr="http://schemas.openxmlformats.org/drawingml/2006/chartDrawing">
    <cdr:from>
      <cdr:x>0.04618</cdr:x>
      <cdr:y>0</cdr:y>
    </cdr:from>
    <cdr:ext cx="4168202" cy="556676"/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7083213A-EED3-4110-721A-DE142EAF6664}"/>
            </a:ext>
          </a:extLst>
        </cdr:cNvPr>
        <cdr:cNvGrpSpPr/>
      </cdr:nvGrpSpPr>
      <cdr:grpSpPr>
        <a:xfrm xmlns:a="http://schemas.openxmlformats.org/drawingml/2006/main">
          <a:off x="209493" y="0"/>
          <a:ext cx="4168202" cy="556676"/>
          <a:chOff x="0" y="50800"/>
          <a:chExt cx="4168202" cy="556676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10821312-BE92-F1BA-EE91-077E7E20F9EF}"/>
              </a:ext>
            </a:extLst>
          </cdr:cNvPr>
          <cdr:cNvGrpSpPr/>
        </cdr:nvGrpSpPr>
        <cdr:grpSpPr>
          <a:xfrm xmlns:a="http://schemas.openxmlformats.org/drawingml/2006/main">
            <a:off x="50799" y="50800"/>
            <a:ext cx="4117400" cy="101247"/>
            <a:chOff x="50800" y="50800"/>
            <a:chExt cx="411740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63A430E-C069-6D3F-3A4B-1405545188D7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 SPF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29F6FD8-553B-FCF4-FE72-E4CF5A0AF05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4EBFFCFC-39F3-0E85-F6BC-0C5B4ECA3928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17401" cy="101246"/>
            <a:chOff x="50800" y="50800"/>
            <a:chExt cx="411740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84CBDB1-29EE-03F8-EBD1-2AE8C1128F43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June 2025 Eurosystem staff macroeconomic projections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6C809D2-375F-CA9D-F8AB-CDE50FCC96F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BAE22AE4-A47A-A15D-84A5-22E8C22C6F5C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17402" cy="101246"/>
            <a:chOff x="50800" y="50800"/>
            <a:chExt cx="4117402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1D32D43-B934-AF19-979F-D0EF22C79BD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 GDP outcome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3C3C150-DFDD-C62A-B9C2-326E044CE92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diamond">
              <a:avLst/>
            </a:prstGeom>
            <a:solidFill xmlns:a="http://schemas.openxmlformats.org/drawingml/2006/main">
              <a:srgbClr val="00B05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2E536159-8903-DEF4-7015-FA83B1F1511B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4117401" cy="101246"/>
            <a:chOff x="50800" y="50800"/>
            <a:chExt cx="4117401" cy="101246"/>
          </a:xfrm>
        </cdr:grpSpPr>
        <cdr:sp macro="" textlink="">
          <cdr:nvSpPr>
            <cdr:cNvPr id="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FADDB49-0F34-8E3A-731A-CD56547092D5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 SPF</a:t>
              </a:r>
            </a:p>
          </cdr:txBody>
        </cdr:sp>
        <cdr:sp macro="" textlink="">
          <cdr:nvSpPr>
            <cdr:cNvPr id="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1346A9E-64A6-C0CB-2EAC-AFD4CD3A85E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5">
            <a:extLst xmlns:a="http://schemas.openxmlformats.org/drawingml/2006/main">
              <a:ext uri="{FF2B5EF4-FFF2-40B4-BE49-F238E27FC236}">
                <a16:creationId xmlns:a16="http://schemas.microsoft.com/office/drawing/2014/main" id="{544DF22A-F582-8BF8-BFC3-61A8D941CB75}"/>
              </a:ext>
            </a:extLst>
          </cdr:cNvPr>
          <cdr:cNvGrpSpPr/>
        </cdr:nvGrpSpPr>
        <cdr:grpSpPr>
          <a:xfrm xmlns:a="http://schemas.openxmlformats.org/drawingml/2006/main">
            <a:off x="50800" y="455784"/>
            <a:ext cx="4117402" cy="101246"/>
            <a:chOff x="50800" y="50800"/>
            <a:chExt cx="4117402" cy="101246"/>
          </a:xfrm>
        </cdr:grpSpPr>
        <cdr:sp macro="" textlink="">
          <cdr:nvSpPr>
            <cdr:cNvPr id="14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38B9CC6E-66D4-43CA-F4B2-44BDD317A79A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SPF standard deviation range</a:t>
              </a:r>
            </a:p>
          </cdr:txBody>
        </cdr:sp>
        <cdr:sp macro="" textlink="">
          <cdr:nvSpPr>
            <cdr:cNvPr id="15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56C5712E-91D2-AD17-472A-C5917A047A0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9A9A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6">
            <a:extLst xmlns:a="http://schemas.openxmlformats.org/drawingml/2006/main">
              <a:ext uri="{FF2B5EF4-FFF2-40B4-BE49-F238E27FC236}">
                <a16:creationId xmlns:a16="http://schemas.microsoft.com/office/drawing/2014/main" id="{45B94F06-F304-D876-838E-5C837886D616}"/>
              </a:ext>
            </a:extLst>
          </cdr:cNvPr>
          <cdr:cNvGrpSpPr/>
        </cdr:nvGrpSpPr>
        <cdr:grpSpPr>
          <a:xfrm xmlns:a="http://schemas.openxmlformats.org/drawingml/2006/main">
            <a:off x="0" y="506230"/>
            <a:ext cx="0" cy="0"/>
            <a:chOff x="0" y="0"/>
            <a:chExt cx="0" cy="0"/>
          </a:xfrm>
        </cdr:grpSpPr>
      </cdr:grpSp>
      <cdr:grpSp>
        <cdr:nvGrpSpPr>
          <cdr:cNvPr id="22" name="Ltxb7">
            <a:extLst xmlns:a="http://schemas.openxmlformats.org/drawingml/2006/main">
              <a:ext uri="{FF2B5EF4-FFF2-40B4-BE49-F238E27FC236}">
                <a16:creationId xmlns:a16="http://schemas.microsoft.com/office/drawing/2014/main" id="{12997923-105D-E39E-061C-6B1E9D116DBB}"/>
              </a:ext>
            </a:extLst>
          </cdr:cNvPr>
          <cdr:cNvGrpSpPr/>
        </cdr:nvGrpSpPr>
        <cdr:grpSpPr>
          <a:xfrm xmlns:a="http://schemas.openxmlformats.org/drawingml/2006/main">
            <a:off x="0" y="607476"/>
            <a:ext cx="0" cy="0"/>
            <a:chOff x="0" y="0"/>
            <a:chExt cx="0" cy="0"/>
          </a:xfrm>
        </cdr:grpSpPr>
      </cdr:grpSp>
    </cdr:grpSp>
  </cdr:absSizeAnchor>
  <cdr:relSizeAnchor xmlns:cdr="http://schemas.openxmlformats.org/drawingml/2006/chartDrawing">
    <cdr:from>
      <cdr:x>0.56104</cdr:x>
      <cdr:y>0.60764</cdr:y>
    </cdr:from>
    <cdr:to>
      <cdr:x>0.94909</cdr:x>
      <cdr:y>0.78809</cdr:y>
    </cdr:to>
    <cdr:grpSp>
      <cdr:nvGrpSpPr>
        <cdr:cNvPr id="20" name="Group 19">
          <a:extLst xmlns:a="http://schemas.openxmlformats.org/drawingml/2006/main">
            <a:ext uri="{FF2B5EF4-FFF2-40B4-BE49-F238E27FC236}">
              <a16:creationId xmlns:a16="http://schemas.microsoft.com/office/drawing/2014/main" id="{E81ABA01-DFDA-B2A0-72E3-D61E684F012D}"/>
            </a:ext>
          </a:extLst>
        </cdr:cNvPr>
        <cdr:cNvGrpSpPr/>
      </cdr:nvGrpSpPr>
      <cdr:grpSpPr>
        <a:xfrm xmlns:a="http://schemas.openxmlformats.org/drawingml/2006/main">
          <a:off x="2545124" y="1534398"/>
          <a:ext cx="1760366" cy="455668"/>
          <a:chOff x="2545106" y="1534394"/>
          <a:chExt cx="1760378" cy="455661"/>
        </a:xfrm>
      </cdr:grpSpPr>
      <cdr:sp macro="" textlink="">
        <cdr:nvSpPr>
          <cdr:cNvPr id="17" name="Right Triangle 16">
            <a:extLst xmlns:a="http://schemas.openxmlformats.org/drawingml/2006/main">
              <a:ext uri="{FF2B5EF4-FFF2-40B4-BE49-F238E27FC236}">
                <a16:creationId xmlns:a16="http://schemas.microsoft.com/office/drawing/2014/main" id="{95F678DD-1624-8117-EECC-4A1EB0E769C8}"/>
              </a:ext>
            </a:extLst>
          </cdr:cNvPr>
          <cdr:cNvSpPr/>
        </cdr:nvSpPr>
        <cdr:spPr>
          <a:xfrm xmlns:a="http://schemas.openxmlformats.org/drawingml/2006/main" rot="10092640">
            <a:off x="2545106" y="1681625"/>
            <a:ext cx="1450091" cy="308430"/>
          </a:xfrm>
          <a:prstGeom xmlns:a="http://schemas.openxmlformats.org/drawingml/2006/main" prst="rtTriangle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18" name="Right Triangle 17">
            <a:extLst xmlns:a="http://schemas.openxmlformats.org/drawingml/2006/main">
              <a:ext uri="{FF2B5EF4-FFF2-40B4-BE49-F238E27FC236}">
                <a16:creationId xmlns:a16="http://schemas.microsoft.com/office/drawing/2014/main" id="{E8DD2B3C-A547-F944-99E7-28B4F3659CA3}"/>
              </a:ext>
            </a:extLst>
          </cdr:cNvPr>
          <cdr:cNvSpPr/>
        </cdr:nvSpPr>
        <cdr:spPr>
          <a:xfrm xmlns:a="http://schemas.openxmlformats.org/drawingml/2006/main" rot="9952680">
            <a:off x="3640800" y="1534394"/>
            <a:ext cx="664684" cy="372767"/>
          </a:xfrm>
          <a:prstGeom xmlns:a="http://schemas.openxmlformats.org/drawingml/2006/main" prst="rtTriangle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</xdr:row>
      <xdr:rowOff>68360</xdr:rowOff>
    </xdr:from>
    <xdr:to>
      <xdr:col>9</xdr:col>
      <xdr:colOff>2100</xdr:colOff>
      <xdr:row>44</xdr:row>
      <xdr:rowOff>47439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7B6A0EB-E4D4-4727-AF8B-3B4A72E66665}"/>
            </a:ext>
          </a:extLst>
        </xdr:cNvPr>
        <xdr:cNvGrpSpPr/>
      </xdr:nvGrpSpPr>
      <xdr:grpSpPr>
        <a:xfrm>
          <a:off x="466725" y="554135"/>
          <a:ext cx="4536000" cy="6618004"/>
          <a:chOff x="523875" y="868891"/>
          <a:chExt cx="4502684" cy="66170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DF04802-B65F-74D4-9612-68F7148CA4B7}"/>
              </a:ext>
            </a:extLst>
          </xdr:cNvPr>
          <xdr:cNvGrpSpPr/>
        </xdr:nvGrpSpPr>
        <xdr:grpSpPr>
          <a:xfrm>
            <a:off x="523875" y="1018575"/>
            <a:ext cx="4502684" cy="6467352"/>
            <a:chOff x="504825" y="647700"/>
            <a:chExt cx="4536440" cy="6530975"/>
          </a:xfrm>
        </xdr:grpSpPr>
        <xdr:graphicFrame macro="">
          <xdr:nvGraphicFramePr>
            <xdr:cNvPr id="14" name="Chart 19">
              <a:extLst>
                <a:ext uri="{FF2B5EF4-FFF2-40B4-BE49-F238E27FC236}">
                  <a16:creationId xmlns:a16="http://schemas.microsoft.com/office/drawing/2014/main" id="{50F51964-E694-30F4-C4C4-348E03D74D67}"/>
                </a:ext>
              </a:extLst>
            </xdr:cNvPr>
            <xdr:cNvGraphicFramePr>
              <a:graphicFrameLocks/>
            </xdr:cNvGraphicFramePr>
          </xdr:nvGraphicFramePr>
          <xdr:xfrm>
            <a:off x="504825" y="647700"/>
            <a:ext cx="4536440" cy="218023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5" name="Chart 20">
              <a:extLst>
                <a:ext uri="{FF2B5EF4-FFF2-40B4-BE49-F238E27FC236}">
                  <a16:creationId xmlns:a16="http://schemas.microsoft.com/office/drawing/2014/main" id="{9D366E20-58F1-17BA-A4AD-8B7EDF811278}"/>
                </a:ext>
              </a:extLst>
            </xdr:cNvPr>
            <xdr:cNvGraphicFramePr>
              <a:graphicFrameLocks/>
            </xdr:cNvGraphicFramePr>
          </xdr:nvGraphicFramePr>
          <xdr:xfrm>
            <a:off x="504825" y="2833688"/>
            <a:ext cx="4536440" cy="2159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16" name="Chart 20">
              <a:extLst>
                <a:ext uri="{FF2B5EF4-FFF2-40B4-BE49-F238E27FC236}">
                  <a16:creationId xmlns:a16="http://schemas.microsoft.com/office/drawing/2014/main" id="{E4305182-5B17-08A0-8EE4-FC305967332F}"/>
                </a:ext>
              </a:extLst>
            </xdr:cNvPr>
            <xdr:cNvGraphicFramePr>
              <a:graphicFrameLocks/>
            </xdr:cNvGraphicFramePr>
          </xdr:nvGraphicFramePr>
          <xdr:xfrm>
            <a:off x="504825" y="5019675"/>
            <a:ext cx="4536440" cy="2159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4" name="Legend">
            <a:extLst>
              <a:ext uri="{FF2B5EF4-FFF2-40B4-BE49-F238E27FC236}">
                <a16:creationId xmlns:a16="http://schemas.microsoft.com/office/drawing/2014/main" id="{3CA5098C-A72D-4C54-EC8D-54673087D910}"/>
              </a:ext>
            </a:extLst>
          </xdr:cNvPr>
          <xdr:cNvGrpSpPr/>
        </xdr:nvGrpSpPr>
        <xdr:grpSpPr>
          <a:xfrm>
            <a:off x="687263" y="868891"/>
            <a:ext cx="422018" cy="305187"/>
            <a:chOff x="-17587" y="230521"/>
            <a:chExt cx="422018" cy="305187"/>
          </a:xfrm>
        </xdr:grpSpPr>
        <xdr:grpSp>
          <xdr:nvGrpSpPr>
            <xdr:cNvPr id="5" name="Ltxb1">
              <a:extLst>
                <a:ext uri="{FF2B5EF4-FFF2-40B4-BE49-F238E27FC236}">
                  <a16:creationId xmlns:a16="http://schemas.microsoft.com/office/drawing/2014/main" id="{E167197D-6AE5-B2D3-C49A-43AE34CFD5F3}"/>
                </a:ext>
              </a:extLst>
            </xdr:cNvPr>
            <xdr:cNvGrpSpPr/>
          </xdr:nvGrpSpPr>
          <xdr:grpSpPr>
            <a:xfrm>
              <a:off x="-17586" y="230521"/>
              <a:ext cx="422017" cy="101729"/>
              <a:chOff x="-17586" y="230521"/>
              <a:chExt cx="422017" cy="101729"/>
            </a:xfrm>
          </xdr:grpSpPr>
          <xdr:sp macro="" textlink="">
            <xdr:nvSpPr>
              <xdr:cNvPr id="12" name="Ltxb1a">
                <a:extLst>
                  <a:ext uri="{FF2B5EF4-FFF2-40B4-BE49-F238E27FC236}">
                    <a16:creationId xmlns:a16="http://schemas.microsoft.com/office/drawing/2014/main" id="{E50EF187-A515-A2E0-CF6C-B01C6ABCA6E2}"/>
                  </a:ext>
                </a:extLst>
              </xdr:cNvPr>
              <xdr:cNvSpPr txBox="1"/>
            </xdr:nvSpPr>
            <xdr:spPr>
              <a:xfrm>
                <a:off x="109414" y="230521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2025</a:t>
                </a:r>
              </a:p>
            </xdr:txBody>
          </xdr:sp>
          <xdr:sp macro="" textlink="">
            <xdr:nvSpPr>
              <xdr:cNvPr id="13" name="Ltxb1b">
                <a:extLst>
                  <a:ext uri="{FF2B5EF4-FFF2-40B4-BE49-F238E27FC236}">
                    <a16:creationId xmlns:a16="http://schemas.microsoft.com/office/drawing/2014/main" id="{A6A2E651-8767-7C1E-0F22-D94CA2CD8DD5}"/>
                  </a:ext>
                </a:extLst>
              </xdr:cNvPr>
              <xdr:cNvSpPr/>
            </xdr:nvSpPr>
            <xdr:spPr>
              <a:xfrm>
                <a:off x="-17586" y="243219"/>
                <a:ext cx="63500" cy="65509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6" name="Ltxb2">
              <a:extLst>
                <a:ext uri="{FF2B5EF4-FFF2-40B4-BE49-F238E27FC236}">
                  <a16:creationId xmlns:a16="http://schemas.microsoft.com/office/drawing/2014/main" id="{A46FEB1A-D067-A89F-F7E9-E19DE7427C3E}"/>
                </a:ext>
              </a:extLst>
            </xdr:cNvPr>
            <xdr:cNvGrpSpPr/>
          </xdr:nvGrpSpPr>
          <xdr:grpSpPr>
            <a:xfrm>
              <a:off x="-17587" y="332251"/>
              <a:ext cx="422018" cy="101729"/>
              <a:chOff x="-17587" y="332251"/>
              <a:chExt cx="422018" cy="101729"/>
            </a:xfrm>
          </xdr:grpSpPr>
          <xdr:sp macro="" textlink="">
            <xdr:nvSpPr>
              <xdr:cNvPr id="10" name="Ltxb2a">
                <a:extLst>
                  <a:ext uri="{FF2B5EF4-FFF2-40B4-BE49-F238E27FC236}">
                    <a16:creationId xmlns:a16="http://schemas.microsoft.com/office/drawing/2014/main" id="{C477BC27-C924-61C2-2300-32E19D23DC82}"/>
                  </a:ext>
                </a:extLst>
              </xdr:cNvPr>
              <xdr:cNvSpPr txBox="1"/>
            </xdr:nvSpPr>
            <xdr:spPr>
              <a:xfrm>
                <a:off x="109414" y="332251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2025</a:t>
                </a:r>
              </a:p>
            </xdr:txBody>
          </xdr:sp>
          <xdr:sp macro="" textlink="">
            <xdr:nvSpPr>
              <xdr:cNvPr id="11" name="Ltxb2b">
                <a:extLst>
                  <a:ext uri="{FF2B5EF4-FFF2-40B4-BE49-F238E27FC236}">
                    <a16:creationId xmlns:a16="http://schemas.microsoft.com/office/drawing/2014/main" id="{01646593-4074-20E1-6ADA-A89C80B2FFE1}"/>
                  </a:ext>
                </a:extLst>
              </xdr:cNvPr>
              <xdr:cNvSpPr/>
            </xdr:nvSpPr>
            <xdr:spPr>
              <a:xfrm>
                <a:off x="-17587" y="344949"/>
                <a:ext cx="63500" cy="65509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7" name="Ltxb3">
              <a:extLst>
                <a:ext uri="{FF2B5EF4-FFF2-40B4-BE49-F238E27FC236}">
                  <a16:creationId xmlns:a16="http://schemas.microsoft.com/office/drawing/2014/main" id="{92FED3F1-1BAA-B0F2-2EEF-7544A4DE27D0}"/>
                </a:ext>
              </a:extLst>
            </xdr:cNvPr>
            <xdr:cNvGrpSpPr/>
          </xdr:nvGrpSpPr>
          <xdr:grpSpPr>
            <a:xfrm>
              <a:off x="-17587" y="433979"/>
              <a:ext cx="422018" cy="101729"/>
              <a:chOff x="-17587" y="433979"/>
              <a:chExt cx="422018" cy="101729"/>
            </a:xfrm>
          </xdr:grpSpPr>
          <xdr:sp macro="" textlink="">
            <xdr:nvSpPr>
              <xdr:cNvPr id="8" name="Ltxb3a">
                <a:extLst>
                  <a:ext uri="{FF2B5EF4-FFF2-40B4-BE49-F238E27FC236}">
                    <a16:creationId xmlns:a16="http://schemas.microsoft.com/office/drawing/2014/main" id="{F7CACD78-61BF-A25A-B8F4-0FBFD07CAB8E}"/>
                  </a:ext>
                </a:extLst>
              </xdr:cNvPr>
              <xdr:cNvSpPr txBox="1"/>
            </xdr:nvSpPr>
            <xdr:spPr>
              <a:xfrm>
                <a:off x="109414" y="433979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2025</a:t>
                </a:r>
              </a:p>
            </xdr:txBody>
          </xdr:sp>
          <xdr:sp macro="" textlink="">
            <xdr:nvSpPr>
              <xdr:cNvPr id="9" name="Ltxb3b">
                <a:extLst>
                  <a:ext uri="{FF2B5EF4-FFF2-40B4-BE49-F238E27FC236}">
                    <a16:creationId xmlns:a16="http://schemas.microsoft.com/office/drawing/2014/main" id="{7C20A16D-6321-1720-0965-2E53294627AB}"/>
                  </a:ext>
                </a:extLst>
              </xdr:cNvPr>
              <xdr:cNvSpPr/>
            </xdr:nvSpPr>
            <xdr:spPr>
              <a:xfrm>
                <a:off x="-17587" y="446677"/>
                <a:ext cx="63500" cy="65509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0.0357</cdr:x>
      <cdr:y>0.09887</cdr:y>
    </cdr:from>
    <cdr:to>
      <cdr:x>0.99558</cdr:x>
      <cdr:y>0.14923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15246D1-DCCA-4195-B310-809CC648C78D}"/>
            </a:ext>
          </a:extLst>
        </cdr:cNvPr>
        <cdr:cNvSpPr txBox="1"/>
      </cdr:nvSpPr>
      <cdr:spPr>
        <a:xfrm xmlns:a="http://schemas.openxmlformats.org/drawingml/2006/main">
          <a:off x="161369" y="212481"/>
          <a:ext cx="4338915" cy="108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C4614B0D-0CE0-4004-8401-C12CBADAD10D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875EB3E-E6A1-4FA7-B79E-938E3EB061F1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3</xdr:row>
      <xdr:rowOff>123825</xdr:rowOff>
    </xdr:from>
    <xdr:ext cx="4536440" cy="2159000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81447DA7-1E1D-4829-B27C-FD069414B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136007BD-11D0-A91E-2595-FEC973244508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5196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837D1BC4-B49A-24C8-4622-B8B4C04F9CA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55EC38D-CD1C-1977-44E0-BEEA95F9421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C40059E-7A47-B6FB-00D5-147F9B31471B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ACB3DEA-93B3-15C1-3E68-A754E802D8F3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E90EA55-8756-C302-1E47-A66DE19EFD3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2C31838-84E4-A9C1-1051-E626665037E6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1B4203DC-6C43-CBD7-0D49-09BA7BACF643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515D5EE-F123-AC8F-A238-4C23A4EBEBC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A27D73D-5FC6-D998-670A-EC0CCB8E307E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</xdr:row>
      <xdr:rowOff>0</xdr:rowOff>
    </xdr:from>
    <xdr:to>
      <xdr:col>9</xdr:col>
      <xdr:colOff>202565</xdr:colOff>
      <xdr:row>18</xdr:row>
      <xdr:rowOff>53975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D424A773-42E7-4F25-B49A-7CFBED383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0.13443</cdr:x>
      <cdr:y>0.09586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B2EABA7C-7BD7-EFA4-3DF0-700F82043AA3}"/>
            </a:ext>
          </a:extLst>
        </cdr:cNvPr>
        <cdr:cNvGrpSpPr/>
      </cdr:nvGrpSpPr>
      <cdr:grpSpPr>
        <a:xfrm xmlns:a="http://schemas.openxmlformats.org/drawingml/2006/main">
          <a:off x="190440" y="0"/>
          <a:ext cx="419394" cy="206962"/>
          <a:chOff x="0" y="0"/>
          <a:chExt cx="422017" cy="203458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7F86D183-6612-DB13-AA37-93368C66467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A6E9255-8D30-9B61-1BA2-673C9B7A6EA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B075938-D899-019E-C4AD-E3E5C6E4B605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3EE765A8-402A-91C6-6CCF-02E1DCEE7AAC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DFF2B7A-21CA-255C-E6FD-73A687E2095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3ACADD2-3B4F-3D70-ACBF-CEC5FB1029D0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0.05878</cdr:x>
      <cdr:y>0.14778</cdr:y>
    </cdr:from>
    <cdr:ext cx="4257102" cy="126892"/>
    <cdr:sp macro="" textlink="">
      <cdr:nvSpPr>
        <cdr:cNvPr id="24" name="Category">
          <a:extLst xmlns:a="http://schemas.openxmlformats.org/drawingml/2006/main">
            <a:ext uri="{FF2B5EF4-FFF2-40B4-BE49-F238E27FC236}">
              <a16:creationId xmlns:a16="http://schemas.microsoft.com/office/drawing/2014/main" id="{0613495B-E7F9-D860-BC34-CF7C18249ED1}"/>
            </a:ext>
          </a:extLst>
        </cdr:cNvPr>
        <cdr:cNvSpPr txBox="1"/>
      </cdr:nvSpPr>
      <cdr:spPr>
        <a:xfrm xmlns:a="http://schemas.openxmlformats.org/drawingml/2006/main">
          <a:off x="266638" y="354538"/>
          <a:ext cx="4257102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Impact on inflation forecasts</a:t>
          </a:r>
        </a:p>
      </cdr:txBody>
    </cdr:sp>
  </cdr:absSizeAnchor>
  <cdr:absSizeAnchor xmlns:cdr="http://schemas.openxmlformats.org/drawingml/2006/chartDrawing">
    <cdr:from>
      <cdr:x>0.05878</cdr:x>
      <cdr:y>0</cdr:y>
    </cdr:from>
    <cdr:ext cx="4782018" cy="303738"/>
    <cdr:grpSp>
      <cdr:nvGrpSpPr>
        <cdr:cNvPr id="34" name="Legend">
          <a:extLst xmlns:a="http://schemas.openxmlformats.org/drawingml/2006/main">
            <a:ext uri="{FF2B5EF4-FFF2-40B4-BE49-F238E27FC236}">
              <a16:creationId xmlns:a16="http://schemas.microsoft.com/office/drawing/2014/main" id="{771EFDF4-60FE-F386-F0BC-DFEAE7AB1070}"/>
            </a:ext>
          </a:extLst>
        </cdr:cNvPr>
        <cdr:cNvGrpSpPr/>
      </cdr:nvGrpSpPr>
      <cdr:grpSpPr>
        <a:xfrm xmlns:a="http://schemas.openxmlformats.org/drawingml/2006/main">
          <a:off x="311064" y="0"/>
          <a:ext cx="4782018" cy="303738"/>
          <a:chOff x="50800" y="50800"/>
          <a:chExt cx="4782018" cy="303738"/>
        </a:xfrm>
      </cdr:grpSpPr>
      <cdr:grpSp>
        <cdr:nvGrpSpPr>
          <cdr:cNvPr id="27" name="Ltxb1">
            <a:extLst xmlns:a="http://schemas.openxmlformats.org/drawingml/2006/main">
              <a:ext uri="{FF2B5EF4-FFF2-40B4-BE49-F238E27FC236}">
                <a16:creationId xmlns:a16="http://schemas.microsoft.com/office/drawing/2014/main" id="{F809DCB3-1805-57C2-75C0-DC7A7133009D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782018" cy="101246"/>
            <a:chOff x="50800" y="50800"/>
            <a:chExt cx="4099270" cy="101246"/>
          </a:xfrm>
        </cdr:grpSpPr>
        <cdr:sp macro="" textlink="">
          <cdr:nvSpPr>
            <cdr:cNvPr id="2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3B67AE3-76CC-A381-8B18-80557B327A3E}"/>
                </a:ext>
              </a:extLst>
            </cdr:cNvPr>
            <cdr:cNvSpPr txBox="1"/>
          </cdr:nvSpPr>
          <cdr:spPr>
            <a:xfrm xmlns:a="http://schemas.openxmlformats.org/drawingml/2006/main">
              <a:off x="159668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Inflation</a:t>
              </a:r>
            </a:p>
          </cdr:txBody>
        </cdr:sp>
        <cdr:sp macro="" textlink="">
          <cdr:nvSpPr>
            <cdr:cNvPr id="2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3082F42-76B9-F8EA-A99E-28831137262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55548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BD6DABDB-B510-D6DB-297C-5E3ACA847237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17402" cy="101246"/>
            <a:chOff x="50800" y="50800"/>
            <a:chExt cx="4117402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93F667A-8F47-D6C7-143E-16FAE48A448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Demand-side effects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F31ADC1-1EF5-D445-FD6E-ADAEB411260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48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>
            <a:extLst xmlns:a="http://schemas.openxmlformats.org/drawingml/2006/main">
              <a:ext uri="{FF2B5EF4-FFF2-40B4-BE49-F238E27FC236}">
                <a16:creationId xmlns:a16="http://schemas.microsoft.com/office/drawing/2014/main" id="{18F79A05-96D7-69BA-453D-2CBBABBF54DC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17402" cy="101246"/>
            <a:chOff x="50800" y="50800"/>
            <a:chExt cx="4117402" cy="101246"/>
          </a:xfrm>
        </cdr:grpSpPr>
        <cdr:sp macro="" textlink="">
          <cdr:nvSpPr>
            <cdr:cNvPr id="3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70ABEC6-020F-4742-E8A4-ADED0D722A0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9904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Supply-side effects</a:t>
              </a:r>
            </a:p>
          </cdr:txBody>
        </cdr:sp>
        <cdr:sp macro="" textlink="">
          <cdr:nvSpPr>
            <cdr:cNvPr id="3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A36D02E-2571-BED5-8BD9-EEDB6DD58A7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48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64818</xdr:rowOff>
    </xdr:from>
    <xdr:to>
      <xdr:col>8</xdr:col>
      <xdr:colOff>903690</xdr:colOff>
      <xdr:row>43</xdr:row>
      <xdr:rowOff>147753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48489ED-1E90-4CCA-9E05-ACFCBBF11B53}"/>
            </a:ext>
          </a:extLst>
        </xdr:cNvPr>
        <xdr:cNvGrpSpPr/>
      </xdr:nvGrpSpPr>
      <xdr:grpSpPr>
        <a:xfrm>
          <a:off x="285750" y="550593"/>
          <a:ext cx="4532715" cy="6598035"/>
          <a:chOff x="247650" y="796829"/>
          <a:chExt cx="4537520" cy="6522429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7BAD8C0-314E-1647-C419-55C344E4F531}"/>
              </a:ext>
            </a:extLst>
          </xdr:cNvPr>
          <xdr:cNvGrpSpPr/>
        </xdr:nvGrpSpPr>
        <xdr:grpSpPr>
          <a:xfrm>
            <a:off x="247650" y="970596"/>
            <a:ext cx="4537520" cy="6348662"/>
            <a:chOff x="504825" y="971548"/>
            <a:chExt cx="4536440" cy="6569077"/>
          </a:xfrm>
        </xdr:grpSpPr>
        <xdr:graphicFrame macro="">
          <xdr:nvGraphicFramePr>
            <xdr:cNvPr id="25" name="Chart 22">
              <a:extLst>
                <a:ext uri="{FF2B5EF4-FFF2-40B4-BE49-F238E27FC236}">
                  <a16:creationId xmlns:a16="http://schemas.microsoft.com/office/drawing/2014/main" id="{FF70E4C3-0352-4BE0-CBBB-85684483B673}"/>
                </a:ext>
              </a:extLst>
            </xdr:cNvPr>
            <xdr:cNvGraphicFramePr>
              <a:graphicFrameLocks/>
            </xdr:cNvGraphicFramePr>
          </xdr:nvGraphicFramePr>
          <xdr:xfrm>
            <a:off x="504825" y="971548"/>
            <a:ext cx="4536440" cy="22079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26" name="Chart 23">
              <a:extLst>
                <a:ext uri="{FF2B5EF4-FFF2-40B4-BE49-F238E27FC236}">
                  <a16:creationId xmlns:a16="http://schemas.microsoft.com/office/drawing/2014/main" id="{6FD87D4A-9F0E-22E1-0C82-0D2C463F6C48}"/>
                </a:ext>
              </a:extLst>
            </xdr:cNvPr>
            <xdr:cNvGraphicFramePr>
              <a:graphicFrameLocks/>
            </xdr:cNvGraphicFramePr>
          </xdr:nvGraphicFramePr>
          <xdr:xfrm>
            <a:off x="504825" y="3176588"/>
            <a:ext cx="4536440" cy="2159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27" name="Chart 23">
              <a:extLst>
                <a:ext uri="{FF2B5EF4-FFF2-40B4-BE49-F238E27FC236}">
                  <a16:creationId xmlns:a16="http://schemas.microsoft.com/office/drawing/2014/main" id="{37D8F76D-6D62-C46B-4D6B-63D91085FFBB}"/>
                </a:ext>
              </a:extLst>
            </xdr:cNvPr>
            <xdr:cNvGraphicFramePr>
              <a:graphicFrameLocks/>
            </xdr:cNvGraphicFramePr>
          </xdr:nvGraphicFramePr>
          <xdr:xfrm>
            <a:off x="504825" y="5381625"/>
            <a:ext cx="4536440" cy="2159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4" name="Legend">
            <a:extLst>
              <a:ext uri="{FF2B5EF4-FFF2-40B4-BE49-F238E27FC236}">
                <a16:creationId xmlns:a16="http://schemas.microsoft.com/office/drawing/2014/main" id="{39ECACA3-E8CD-1C6D-5A94-198DF50906D5}"/>
              </a:ext>
            </a:extLst>
          </xdr:cNvPr>
          <xdr:cNvGrpSpPr/>
        </xdr:nvGrpSpPr>
        <xdr:grpSpPr>
          <a:xfrm>
            <a:off x="411649" y="796829"/>
            <a:ext cx="422018" cy="305186"/>
            <a:chOff x="-60387" y="156210"/>
            <a:chExt cx="422018" cy="305186"/>
          </a:xfrm>
        </xdr:grpSpPr>
        <xdr:grpSp>
          <xdr:nvGrpSpPr>
            <xdr:cNvPr id="5" name="Ltxb1">
              <a:extLst>
                <a:ext uri="{FF2B5EF4-FFF2-40B4-BE49-F238E27FC236}">
                  <a16:creationId xmlns:a16="http://schemas.microsoft.com/office/drawing/2014/main" id="{5CD8F725-949D-F308-BA35-EB2596B07634}"/>
                </a:ext>
              </a:extLst>
            </xdr:cNvPr>
            <xdr:cNvGrpSpPr/>
          </xdr:nvGrpSpPr>
          <xdr:grpSpPr>
            <a:xfrm>
              <a:off x="-60387" y="156210"/>
              <a:ext cx="422018" cy="101729"/>
              <a:chOff x="-60387" y="156210"/>
              <a:chExt cx="422018" cy="101729"/>
            </a:xfrm>
          </xdr:grpSpPr>
          <xdr:sp macro="" textlink="">
            <xdr:nvSpPr>
              <xdr:cNvPr id="12" name="Ltxb1a">
                <a:extLst>
                  <a:ext uri="{FF2B5EF4-FFF2-40B4-BE49-F238E27FC236}">
                    <a16:creationId xmlns:a16="http://schemas.microsoft.com/office/drawing/2014/main" id="{EC0388D2-2F04-101E-FF46-E55DC6A586A5}"/>
                  </a:ext>
                </a:extLst>
              </xdr:cNvPr>
              <xdr:cNvSpPr txBox="1"/>
            </xdr:nvSpPr>
            <xdr:spPr>
              <a:xfrm>
                <a:off x="66614" y="156210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2025</a:t>
                </a:r>
              </a:p>
            </xdr:txBody>
          </xdr:sp>
          <xdr:sp macro="" textlink="">
            <xdr:nvSpPr>
              <xdr:cNvPr id="24" name="Ltxb1b">
                <a:extLst>
                  <a:ext uri="{FF2B5EF4-FFF2-40B4-BE49-F238E27FC236}">
                    <a16:creationId xmlns:a16="http://schemas.microsoft.com/office/drawing/2014/main" id="{5577289A-ABAD-B7B2-77FC-BC4046D4602A}"/>
                  </a:ext>
                </a:extLst>
              </xdr:cNvPr>
              <xdr:cNvSpPr/>
            </xdr:nvSpPr>
            <xdr:spPr>
              <a:xfrm>
                <a:off x="-60387" y="16891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6" name="Ltxb2">
              <a:extLst>
                <a:ext uri="{FF2B5EF4-FFF2-40B4-BE49-F238E27FC236}">
                  <a16:creationId xmlns:a16="http://schemas.microsoft.com/office/drawing/2014/main" id="{F28B1E83-61B4-19BF-4C98-81929B48AC96}"/>
                </a:ext>
              </a:extLst>
            </xdr:cNvPr>
            <xdr:cNvGrpSpPr/>
          </xdr:nvGrpSpPr>
          <xdr:grpSpPr>
            <a:xfrm>
              <a:off x="-60387" y="257937"/>
              <a:ext cx="422018" cy="101729"/>
              <a:chOff x="-60387" y="257938"/>
              <a:chExt cx="422018" cy="101729"/>
            </a:xfrm>
          </xdr:grpSpPr>
          <xdr:sp macro="" textlink="">
            <xdr:nvSpPr>
              <xdr:cNvPr id="10" name="Ltxb2a">
                <a:extLst>
                  <a:ext uri="{FF2B5EF4-FFF2-40B4-BE49-F238E27FC236}">
                    <a16:creationId xmlns:a16="http://schemas.microsoft.com/office/drawing/2014/main" id="{16757C4E-21EB-E459-B54B-8475F6ECEDB9}"/>
                  </a:ext>
                </a:extLst>
              </xdr:cNvPr>
              <xdr:cNvSpPr txBox="1"/>
            </xdr:nvSpPr>
            <xdr:spPr>
              <a:xfrm>
                <a:off x="66614" y="257938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2025</a:t>
                </a:r>
              </a:p>
            </xdr:txBody>
          </xdr:sp>
          <xdr:sp macro="" textlink="">
            <xdr:nvSpPr>
              <xdr:cNvPr id="11" name="Ltxb2b">
                <a:extLst>
                  <a:ext uri="{FF2B5EF4-FFF2-40B4-BE49-F238E27FC236}">
                    <a16:creationId xmlns:a16="http://schemas.microsoft.com/office/drawing/2014/main" id="{860CD048-27E3-FD02-2983-93B7D7A65A4C}"/>
                  </a:ext>
                </a:extLst>
              </xdr:cNvPr>
              <xdr:cNvSpPr/>
            </xdr:nvSpPr>
            <xdr:spPr>
              <a:xfrm>
                <a:off x="-60387" y="27063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7" name="Ltxb3">
              <a:extLst>
                <a:ext uri="{FF2B5EF4-FFF2-40B4-BE49-F238E27FC236}">
                  <a16:creationId xmlns:a16="http://schemas.microsoft.com/office/drawing/2014/main" id="{8084BD23-AC4B-6DB5-0AF9-BD44DA34713F}"/>
                </a:ext>
              </a:extLst>
            </xdr:cNvPr>
            <xdr:cNvGrpSpPr/>
          </xdr:nvGrpSpPr>
          <xdr:grpSpPr>
            <a:xfrm>
              <a:off x="-60387" y="359667"/>
              <a:ext cx="422017" cy="101729"/>
              <a:chOff x="-60387" y="359667"/>
              <a:chExt cx="422017" cy="101729"/>
            </a:xfrm>
          </xdr:grpSpPr>
          <xdr:sp macro="" textlink="">
            <xdr:nvSpPr>
              <xdr:cNvPr id="8" name="Ltxb3a">
                <a:extLst>
                  <a:ext uri="{FF2B5EF4-FFF2-40B4-BE49-F238E27FC236}">
                    <a16:creationId xmlns:a16="http://schemas.microsoft.com/office/drawing/2014/main" id="{5801BE38-5536-07F5-578A-52BE1EE93AED}"/>
                  </a:ext>
                </a:extLst>
              </xdr:cNvPr>
              <xdr:cNvSpPr txBox="1"/>
            </xdr:nvSpPr>
            <xdr:spPr>
              <a:xfrm>
                <a:off x="66613" y="359667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2025</a:t>
                </a:r>
              </a:p>
            </xdr:txBody>
          </xdr:sp>
          <xdr:sp macro="" textlink="">
            <xdr:nvSpPr>
              <xdr:cNvPr id="9" name="Ltxb3b">
                <a:extLst>
                  <a:ext uri="{FF2B5EF4-FFF2-40B4-BE49-F238E27FC236}">
                    <a16:creationId xmlns:a16="http://schemas.microsoft.com/office/drawing/2014/main" id="{FAE6D853-3968-5380-4120-7C96A1CCC0C9}"/>
                  </a:ext>
                </a:extLst>
              </xdr:cNvPr>
              <xdr:cNvSpPr/>
            </xdr:nvSpPr>
            <xdr:spPr>
              <a:xfrm>
                <a:off x="-60387" y="372367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0.03572</cdr:x>
      <cdr:y>0.08896</cdr:y>
    </cdr:from>
    <cdr:to>
      <cdr:x>0.98888</cdr:x>
      <cdr:y>0.13883</cdr:y>
    </cdr:to>
    <cdr:sp macro="" textlink="">
      <cdr:nvSpPr>
        <cdr:cNvPr id="15" name="SubHeadline">
          <a:extLst xmlns:a="http://schemas.openxmlformats.org/drawingml/2006/main">
            <a:ext uri="{FF2B5EF4-FFF2-40B4-BE49-F238E27FC236}">
              <a16:creationId xmlns:a16="http://schemas.microsoft.com/office/drawing/2014/main" id="{CD7B8820-1D6F-470B-8334-66A96301AE9B}"/>
            </a:ext>
          </a:extLst>
        </cdr:cNvPr>
        <cdr:cNvSpPr txBox="1"/>
      </cdr:nvSpPr>
      <cdr:spPr>
        <a:xfrm xmlns:a="http://schemas.openxmlformats.org/drawingml/2006/main">
          <a:off x="161925" y="192047"/>
          <a:ext cx="4320386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0.051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B9E6CEC5-C48E-4CD3-9B1A-D9BF07A6BF60}"/>
            </a:ext>
          </a:extLst>
        </cdr:cNvPr>
        <cdr:cNvSpPr txBox="1"/>
      </cdr:nvSpPr>
      <cdr:spPr>
        <a:xfrm xmlns:a="http://schemas.openxmlformats.org/drawingml/2006/main">
          <a:off x="169161" y="0"/>
          <a:ext cx="435086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0.051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273227D3-8E3F-40D7-BC99-45F48C6783EF}"/>
            </a:ext>
          </a:extLst>
        </cdr:cNvPr>
        <cdr:cNvSpPr txBox="1"/>
      </cdr:nvSpPr>
      <cdr:spPr>
        <a:xfrm xmlns:a="http://schemas.openxmlformats.org/drawingml/2006/main">
          <a:off x="169161" y="0"/>
          <a:ext cx="435086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2027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66675</xdr:rowOff>
    </xdr:from>
    <xdr:to>
      <xdr:col>8</xdr:col>
      <xdr:colOff>926025</xdr:colOff>
      <xdr:row>16</xdr:row>
      <xdr:rowOff>120650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657B587E-989C-4596-82BF-4D78D3D11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0.03692</cdr:x>
      <cdr:y>0</cdr:y>
    </cdr:from>
    <cdr:to>
      <cdr:x>0.13929</cdr:x>
      <cdr:y>0.14203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AA06E113-E780-185A-B27D-33B243E1A944}"/>
            </a:ext>
          </a:extLst>
        </cdr:cNvPr>
        <cdr:cNvGrpSpPr/>
      </cdr:nvGrpSpPr>
      <cdr:grpSpPr>
        <a:xfrm xmlns:a="http://schemas.openxmlformats.org/drawingml/2006/main">
          <a:off x="167469" y="0"/>
          <a:ext cx="464350" cy="306643"/>
          <a:chOff x="0" y="0"/>
          <a:chExt cx="422017" cy="305187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B939648C-6BC4-71B0-6AD8-3E5588CF828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8"/>
            <a:chOff x="0" y="0"/>
            <a:chExt cx="422017" cy="101729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0B0BFC8-1D28-F1E1-56DA-72008C1250B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2025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0EBF1AB-5C71-C1DF-0CD2-C56A857DC1B4}"/>
                </a:ext>
              </a:extLst>
            </cdr:cNvPr>
            <cdr:cNvSpPr/>
          </cdr:nvSpPr>
          <cdr:spPr>
            <a:xfrm xmlns:a="http://schemas.openxmlformats.org/drawingml/2006/main">
              <a:off x="0" y="12699"/>
              <a:ext cx="58819" cy="6419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A18D4722-29AF-71FE-895C-F7DB2387777C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B14A925-1118-9AE2-3DB2-D647F4976BE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2025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39C6650-733F-6D9B-E08D-9D57914B8AB3}"/>
                </a:ext>
              </a:extLst>
            </cdr:cNvPr>
            <cdr:cNvSpPr/>
          </cdr:nvSpPr>
          <cdr:spPr>
            <a:xfrm xmlns:a="http://schemas.openxmlformats.org/drawingml/2006/main">
              <a:off x="0" y="114428"/>
              <a:ext cx="58819" cy="6419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166BC26C-445E-9D2E-29C8-874B74AD1436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D724DC9-29F4-0F79-9391-48533247011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2025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EE01F7E-F487-9A8D-8C89-D290CC850C91}"/>
                </a:ext>
              </a:extLst>
            </cdr:cNvPr>
            <cdr:cNvSpPr/>
          </cdr:nvSpPr>
          <cdr:spPr>
            <a:xfrm xmlns:a="http://schemas.openxmlformats.org/drawingml/2006/main">
              <a:off x="0" y="216157"/>
              <a:ext cx="58819" cy="6419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161561</xdr:rowOff>
    </xdr:from>
    <xdr:to>
      <xdr:col>9</xdr:col>
      <xdr:colOff>251056</xdr:colOff>
      <xdr:row>26</xdr:row>
      <xdr:rowOff>130311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39849F25-9893-F84E-3565-6FFF87C4839D}"/>
            </a:ext>
          </a:extLst>
        </xdr:cNvPr>
        <xdr:cNvGrpSpPr/>
      </xdr:nvGrpSpPr>
      <xdr:grpSpPr>
        <a:xfrm>
          <a:off x="295275" y="542561"/>
          <a:ext cx="4546831" cy="4578850"/>
          <a:chOff x="3581400" y="5390279"/>
          <a:chExt cx="4547340" cy="4579357"/>
        </a:xfrm>
      </xdr:grpSpPr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BC5D78B7-D67C-486F-99AF-C381A3527875}"/>
              </a:ext>
            </a:extLst>
          </xdr:cNvPr>
          <xdr:cNvGrpSpPr/>
        </xdr:nvGrpSpPr>
        <xdr:grpSpPr>
          <a:xfrm>
            <a:off x="3581400" y="5645879"/>
            <a:ext cx="4547340" cy="4323757"/>
            <a:chOff x="5622000" y="5505449"/>
            <a:chExt cx="4552800" cy="4661041"/>
          </a:xfrm>
        </xdr:grpSpPr>
        <xdr:grpSp>
          <xdr:nvGrpSpPr>
            <xdr:cNvPr id="17" name="Group 16">
              <a:extLst>
                <a:ext uri="{FF2B5EF4-FFF2-40B4-BE49-F238E27FC236}">
                  <a16:creationId xmlns:a16="http://schemas.microsoft.com/office/drawing/2014/main" id="{4625F13F-7E8B-58D3-D419-883C96980C03}"/>
                </a:ext>
              </a:extLst>
            </xdr:cNvPr>
            <xdr:cNvGrpSpPr/>
          </xdr:nvGrpSpPr>
          <xdr:grpSpPr>
            <a:xfrm>
              <a:off x="5635918" y="5505449"/>
              <a:ext cx="4538882" cy="2277225"/>
              <a:chOff x="5635918" y="5505449"/>
              <a:chExt cx="4538882" cy="2277225"/>
            </a:xfrm>
          </xdr:grpSpPr>
          <xdr:graphicFrame macro="">
            <xdr:nvGraphicFramePr>
              <xdr:cNvPr id="21" name="Chart 2">
                <a:extLst>
                  <a:ext uri="{FF2B5EF4-FFF2-40B4-BE49-F238E27FC236}">
                    <a16:creationId xmlns:a16="http://schemas.microsoft.com/office/drawing/2014/main" id="{DDECB0F7-989A-524A-095B-EE2F18B95162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635918" y="5505451"/>
              <a:ext cx="2268391" cy="225274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22" name="Chart 2">
                <a:extLst>
                  <a:ext uri="{FF2B5EF4-FFF2-40B4-BE49-F238E27FC236}">
                    <a16:creationId xmlns:a16="http://schemas.microsoft.com/office/drawing/2014/main" id="{0D8D3B1C-F130-A6AC-137A-5CFF729D9B1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7907850" y="5505449"/>
              <a:ext cx="2266950" cy="22772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pSp>
          <xdr:nvGrpSpPr>
            <xdr:cNvPr id="18" name="Group 17">
              <a:extLst>
                <a:ext uri="{FF2B5EF4-FFF2-40B4-BE49-F238E27FC236}">
                  <a16:creationId xmlns:a16="http://schemas.microsoft.com/office/drawing/2014/main" id="{CDB1C1C5-B019-7FBC-DC89-F93B1886BEA7}"/>
                </a:ext>
              </a:extLst>
            </xdr:cNvPr>
            <xdr:cNvGrpSpPr/>
          </xdr:nvGrpSpPr>
          <xdr:grpSpPr>
            <a:xfrm>
              <a:off x="5622000" y="7839073"/>
              <a:ext cx="4552800" cy="2327417"/>
              <a:chOff x="5622000" y="8096248"/>
              <a:chExt cx="4552800" cy="2327417"/>
            </a:xfrm>
          </xdr:grpSpPr>
          <xdr:graphicFrame macro="">
            <xdr:nvGraphicFramePr>
              <xdr:cNvPr id="19" name="Chart 18">
                <a:extLst>
                  <a:ext uri="{FF2B5EF4-FFF2-40B4-BE49-F238E27FC236}">
                    <a16:creationId xmlns:a16="http://schemas.microsoft.com/office/drawing/2014/main" id="{DAEA2121-CD7B-FE54-4F3C-9EBDA371922F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622000" y="8102883"/>
              <a:ext cx="2266950" cy="230223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20" name="Chart 2">
                <a:extLst>
                  <a:ext uri="{FF2B5EF4-FFF2-40B4-BE49-F238E27FC236}">
                    <a16:creationId xmlns:a16="http://schemas.microsoft.com/office/drawing/2014/main" id="{B54DEB87-C93D-9742-DA8E-5166B798ED2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7907850" y="8096248"/>
              <a:ext cx="2266950" cy="232741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</xdr:grpSp>
      <xdr:grpSp>
        <xdr:nvGrpSpPr>
          <xdr:cNvPr id="23" name="Legend">
            <a:extLst>
              <a:ext uri="{FF2B5EF4-FFF2-40B4-BE49-F238E27FC236}">
                <a16:creationId xmlns:a16="http://schemas.microsoft.com/office/drawing/2014/main" id="{681CB644-A6B2-4A12-A93B-E4663ECBE6BF}"/>
              </a:ext>
            </a:extLst>
          </xdr:cNvPr>
          <xdr:cNvGrpSpPr/>
        </xdr:nvGrpSpPr>
        <xdr:grpSpPr>
          <a:xfrm>
            <a:off x="3835549" y="5390279"/>
            <a:ext cx="497324" cy="197704"/>
            <a:chOff x="111058" y="-120497"/>
            <a:chExt cx="422017" cy="206846"/>
          </a:xfrm>
        </xdr:grpSpPr>
        <xdr:grpSp>
          <xdr:nvGrpSpPr>
            <xdr:cNvPr id="24" name="Ltxb1">
              <a:extLst>
                <a:ext uri="{FF2B5EF4-FFF2-40B4-BE49-F238E27FC236}">
                  <a16:creationId xmlns:a16="http://schemas.microsoft.com/office/drawing/2014/main" id="{142E8975-84E6-6C80-3537-4D6EA3BA6B6D}"/>
                </a:ext>
              </a:extLst>
            </xdr:cNvPr>
            <xdr:cNvGrpSpPr/>
          </xdr:nvGrpSpPr>
          <xdr:grpSpPr>
            <a:xfrm>
              <a:off x="111058" y="-120497"/>
              <a:ext cx="422017" cy="105117"/>
              <a:chOff x="111058" y="-120497"/>
              <a:chExt cx="422017" cy="105117"/>
            </a:xfrm>
          </xdr:grpSpPr>
          <xdr:sp macro="" textlink="">
            <xdr:nvSpPr>
              <xdr:cNvPr id="28" name="Ltxb1a">
                <a:extLst>
                  <a:ext uri="{FF2B5EF4-FFF2-40B4-BE49-F238E27FC236}">
                    <a16:creationId xmlns:a16="http://schemas.microsoft.com/office/drawing/2014/main" id="{3AA8439E-A8D8-B073-D974-7378AE5A176E}"/>
                  </a:ext>
                </a:extLst>
              </xdr:cNvPr>
              <xdr:cNvSpPr txBox="1"/>
            </xdr:nvSpPr>
            <xdr:spPr>
              <a:xfrm>
                <a:off x="238058" y="-120497"/>
                <a:ext cx="295017" cy="105117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2025</a:t>
                </a:r>
              </a:p>
            </xdr:txBody>
          </xdr:sp>
          <xdr:sp macro="" textlink="">
            <xdr:nvSpPr>
              <xdr:cNvPr id="29" name="Ltxb1b">
                <a:extLst>
                  <a:ext uri="{FF2B5EF4-FFF2-40B4-BE49-F238E27FC236}">
                    <a16:creationId xmlns:a16="http://schemas.microsoft.com/office/drawing/2014/main" id="{231C2562-BFD9-E360-414D-BC0897776366}"/>
                  </a:ext>
                </a:extLst>
              </xdr:cNvPr>
              <xdr:cNvSpPr/>
            </xdr:nvSpPr>
            <xdr:spPr>
              <a:xfrm>
                <a:off x="111058" y="-107796"/>
                <a:ext cx="54987" cy="67117"/>
              </a:xfrm>
              <a:prstGeom prst="ellipse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5" name="Ltxb2">
              <a:extLst>
                <a:ext uri="{FF2B5EF4-FFF2-40B4-BE49-F238E27FC236}">
                  <a16:creationId xmlns:a16="http://schemas.microsoft.com/office/drawing/2014/main" id="{6FAC7585-ACD7-22B7-DE84-B13C26BDC974}"/>
                </a:ext>
              </a:extLst>
            </xdr:cNvPr>
            <xdr:cNvGrpSpPr/>
          </xdr:nvGrpSpPr>
          <xdr:grpSpPr>
            <a:xfrm>
              <a:off x="111058" y="-18768"/>
              <a:ext cx="422017" cy="105117"/>
              <a:chOff x="111058" y="-18769"/>
              <a:chExt cx="422017" cy="105118"/>
            </a:xfrm>
          </xdr:grpSpPr>
          <xdr:sp macro="" textlink="">
            <xdr:nvSpPr>
              <xdr:cNvPr id="26" name="Ltxb2a">
                <a:extLst>
                  <a:ext uri="{FF2B5EF4-FFF2-40B4-BE49-F238E27FC236}">
                    <a16:creationId xmlns:a16="http://schemas.microsoft.com/office/drawing/2014/main" id="{029536B1-8BAB-7892-4424-2BEE543F0517}"/>
                  </a:ext>
                </a:extLst>
              </xdr:cNvPr>
              <xdr:cNvSpPr txBox="1"/>
            </xdr:nvSpPr>
            <xdr:spPr>
              <a:xfrm>
                <a:off x="238058" y="-18769"/>
                <a:ext cx="295017" cy="105118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2025</a:t>
                </a:r>
              </a:p>
            </xdr:txBody>
          </xdr:sp>
          <xdr:sp macro="" textlink="">
            <xdr:nvSpPr>
              <xdr:cNvPr id="27" name="Ltxb2b">
                <a:extLst>
                  <a:ext uri="{FF2B5EF4-FFF2-40B4-BE49-F238E27FC236}">
                    <a16:creationId xmlns:a16="http://schemas.microsoft.com/office/drawing/2014/main" id="{E966A6E6-9D26-5C6A-5725-4D735CDF38CE}"/>
                  </a:ext>
                </a:extLst>
              </xdr:cNvPr>
              <xdr:cNvSpPr/>
            </xdr:nvSpPr>
            <xdr:spPr>
              <a:xfrm>
                <a:off x="111058" y="-6069"/>
                <a:ext cx="54987" cy="67118"/>
              </a:xfrm>
              <a:prstGeom prst="ellipse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0.10653</cdr:x>
      <cdr:y>0.02253</cdr:y>
    </cdr:from>
    <cdr:to>
      <cdr:x>0.99583</cdr:x>
      <cdr:y>0.11637</cdr:y>
    </cdr:to>
    <cdr:sp macro="" textlink="">
      <cdr:nvSpPr>
        <cdr:cNvPr id="45" name="SubHeadline">
          <a:extLst xmlns:a="http://schemas.openxmlformats.org/drawingml/2006/main">
            <a:ext uri="{FF2B5EF4-FFF2-40B4-BE49-F238E27FC236}">
              <a16:creationId xmlns:a16="http://schemas.microsoft.com/office/drawing/2014/main" id="{F71AA5B5-936C-4DB3-96AC-39D4FCECF38C}"/>
            </a:ext>
          </a:extLst>
        </cdr:cNvPr>
        <cdr:cNvSpPr txBox="1"/>
      </cdr:nvSpPr>
      <cdr:spPr>
        <a:xfrm xmlns:a="http://schemas.openxmlformats.org/drawingml/2006/main">
          <a:off x="241335" y="47077"/>
          <a:ext cx="2014635" cy="19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6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Interest </a:t>
          </a:r>
          <a:r>
            <a:rPr lang="en-GB" sz="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rate on the ECB’s deposit facility </a:t>
          </a:r>
          <a:r>
            <a:rPr lang="en-GB" sz="6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(percentages)</a:t>
          </a:r>
          <a:endParaRPr lang="en-GB" sz="600" b="1" i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0.10406</cdr:x>
      <cdr:y>0.01353</cdr:y>
    </cdr:from>
    <cdr:to>
      <cdr:x>0.94567</cdr:x>
      <cdr:y>0.11337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370C4B2F-B54E-47DA-A8D4-7B6CAC40BB40}"/>
            </a:ext>
          </a:extLst>
        </cdr:cNvPr>
        <cdr:cNvSpPr txBox="1"/>
      </cdr:nvSpPr>
      <cdr:spPr>
        <a:xfrm xmlns:a="http://schemas.openxmlformats.org/drawingml/2006/main">
          <a:off x="235591" y="28575"/>
          <a:ext cx="1905390" cy="210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0.108</cdr:x>
      <cdr:y>0.02792</cdr:y>
    </cdr:from>
    <cdr:to>
      <cdr:x>0.93155</cdr:x>
      <cdr:y>0.12668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A82384F1-1B53-41D3-8DE9-2E2BC34EE927}"/>
            </a:ext>
          </a:extLst>
        </cdr:cNvPr>
        <cdr:cNvSpPr txBox="1"/>
      </cdr:nvSpPr>
      <cdr:spPr>
        <a:xfrm xmlns:a="http://schemas.openxmlformats.org/drawingml/2006/main">
          <a:off x="244514" y="59617"/>
          <a:ext cx="1864494" cy="210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 per barrel)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0.11762</cdr:x>
      <cdr:y>0.14778</cdr:y>
    </cdr:from>
    <cdr:ext cx="1987612" cy="126891"/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AA27B46F-D58A-7CCE-A8F2-40326A8A8851}"/>
            </a:ext>
          </a:extLst>
        </cdr:cNvPr>
        <cdr:cNvSpPr txBox="1"/>
      </cdr:nvSpPr>
      <cdr:spPr>
        <a:xfrm xmlns:a="http://schemas.openxmlformats.org/drawingml/2006/main">
          <a:off x="313332" y="354544"/>
          <a:ext cx="1987612" cy="126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Impact on real GDP growth forecasts</a:t>
          </a:r>
        </a:p>
      </cdr:txBody>
    </cdr:sp>
  </cdr:absSizeAnchor>
  <cdr:absSizeAnchor xmlns:cdr="http://schemas.openxmlformats.org/drawingml/2006/chartDrawing">
    <cdr:from>
      <cdr:x>0.11762</cdr:x>
      <cdr:y>0</cdr:y>
    </cdr:from>
    <cdr:ext cx="2149325" cy="303738"/>
    <cdr:grpSp>
      <cdr:nvGrpSpPr>
        <cdr:cNvPr id="13" name="Legend">
          <a:extLst xmlns:a="http://schemas.openxmlformats.org/drawingml/2006/main">
            <a:ext uri="{FF2B5EF4-FFF2-40B4-BE49-F238E27FC236}">
              <a16:creationId xmlns:a16="http://schemas.microsoft.com/office/drawing/2014/main" id="{0F6059F0-3CB9-0E46-D187-2F9FF95016B0}"/>
            </a:ext>
          </a:extLst>
        </cdr:cNvPr>
        <cdr:cNvGrpSpPr/>
      </cdr:nvGrpSpPr>
      <cdr:grpSpPr>
        <a:xfrm xmlns:a="http://schemas.openxmlformats.org/drawingml/2006/main">
          <a:off x="313340" y="0"/>
          <a:ext cx="2149325" cy="303738"/>
          <a:chOff x="50800" y="50800"/>
          <a:chExt cx="2149325" cy="303738"/>
        </a:xfrm>
      </cdr:grpSpPr>
      <cdr:grpSp>
        <cdr:nvGrpSpPr>
          <cdr:cNvPr id="6" name="Ltxb1">
            <a:extLst xmlns:a="http://schemas.openxmlformats.org/drawingml/2006/main">
              <a:ext uri="{FF2B5EF4-FFF2-40B4-BE49-F238E27FC236}">
                <a16:creationId xmlns:a16="http://schemas.microsoft.com/office/drawing/2014/main" id="{3FCC311B-A9F3-392A-F18B-EDD6DBA463AF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2149325" cy="101246"/>
            <a:chOff x="50800" y="50800"/>
            <a:chExt cx="1828984" cy="101246"/>
          </a:xfrm>
        </cdr:grpSpPr>
        <cdr:sp macro="" textlink="">
          <cdr:nvSpPr>
            <cdr:cNvPr id="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38E3D88-A17C-752E-F379-8706A0EE7299}"/>
                </a:ext>
              </a:extLst>
            </cdr:cNvPr>
            <cdr:cNvSpPr txBox="1"/>
          </cdr:nvSpPr>
          <cdr:spPr>
            <a:xfrm xmlns:a="http://schemas.openxmlformats.org/drawingml/2006/main">
              <a:off x="158872" y="50800"/>
              <a:ext cx="17209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Real GDP</a:t>
              </a:r>
            </a:p>
          </cdr:txBody>
        </cdr:sp>
        <cdr:sp macro="" textlink="">
          <cdr:nvSpPr>
            <cdr:cNvPr id="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4F63ABD-47D6-05A0-C1D0-E2D9A45FD24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55142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9" name="Ltxb2">
            <a:extLst xmlns:a="http://schemas.openxmlformats.org/drawingml/2006/main">
              <a:ext uri="{FF2B5EF4-FFF2-40B4-BE49-F238E27FC236}">
                <a16:creationId xmlns:a16="http://schemas.microsoft.com/office/drawing/2014/main" id="{C6D0E95F-BF73-499E-DFD1-48D5809E2089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1847910" cy="101246"/>
            <a:chOff x="50800" y="50800"/>
            <a:chExt cx="1847912" cy="101246"/>
          </a:xfrm>
        </cdr:grpSpPr>
        <cdr:sp macro="" textlink="">
          <cdr:nvSpPr>
            <cdr:cNvPr id="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20617C3-E020-7654-9F00-09F820A0F81A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7209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Demand-side effects</a:t>
              </a:r>
            </a:p>
          </cdr:txBody>
        </cdr:sp>
        <cdr:sp macro="" textlink="">
          <cdr:nvSpPr>
            <cdr:cNvPr id="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33EA6E4-8954-AD17-8A75-D6648BCC0411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48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3">
            <a:extLst xmlns:a="http://schemas.openxmlformats.org/drawingml/2006/main">
              <a:ext uri="{FF2B5EF4-FFF2-40B4-BE49-F238E27FC236}">
                <a16:creationId xmlns:a16="http://schemas.microsoft.com/office/drawing/2014/main" id="{6FC3DF09-12A6-9EDA-805A-8CCFC3CF28CD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1847910" cy="101246"/>
            <a:chOff x="50800" y="50800"/>
            <a:chExt cx="1847912" cy="101246"/>
          </a:xfrm>
        </cdr:grpSpPr>
        <cdr:sp macro="" textlink="">
          <cdr:nvSpPr>
            <cdr:cNvPr id="1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2EB8620-9667-BD6A-831C-C125A141FB13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7209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Supply-side effects</a:t>
              </a:r>
            </a:p>
          </cdr:txBody>
        </cdr:sp>
        <cdr:sp macro="" textlink="">
          <cdr:nvSpPr>
            <cdr:cNvPr id="1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B2637B1-2586-04D4-9CF3-9326C84617F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48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0.10135</cdr:x>
      <cdr:y>0.02556</cdr:y>
    </cdr:from>
    <cdr:to>
      <cdr:x>0.9944</cdr:x>
      <cdr:y>0.11639</cdr:y>
    </cdr:to>
    <cdr:sp macro="" textlink="">
      <cdr:nvSpPr>
        <cdr:cNvPr id="19" name="SubHeadline">
          <a:extLst xmlns:a="http://schemas.openxmlformats.org/drawingml/2006/main">
            <a:ext uri="{FF2B5EF4-FFF2-40B4-BE49-F238E27FC236}">
              <a16:creationId xmlns:a16="http://schemas.microsoft.com/office/drawing/2014/main" id="{5DE2E6EB-0249-4793-9344-35E1658F2DC5}"/>
            </a:ext>
          </a:extLst>
        </cdr:cNvPr>
        <cdr:cNvSpPr txBox="1"/>
      </cdr:nvSpPr>
      <cdr:spPr>
        <a:xfrm xmlns:a="http://schemas.openxmlformats.org/drawingml/2006/main">
          <a:off x="229449" y="55177"/>
          <a:ext cx="2021850" cy="19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 Annual growth in compensation per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</a:t>
          </a:r>
          <a:r>
            <a:rPr kumimoji="0" lang="en-GB" sz="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 employee (annual percentage changes)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114300</xdr:rowOff>
    </xdr:from>
    <xdr:to>
      <xdr:col>9</xdr:col>
      <xdr:colOff>59690</xdr:colOff>
      <xdr:row>17</xdr:row>
      <xdr:rowOff>30334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5B6A7D1-EAE4-41BC-B919-B7DBD9E47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0.05318</cdr:x>
      <cdr:y>0</cdr:y>
    </cdr:from>
    <cdr:ext cx="4142801" cy="404984"/>
    <cdr:grpSp>
      <cdr:nvGrpSpPr>
        <cdr:cNvPr id="14" name="Legend">
          <a:extLst xmlns:a="http://schemas.openxmlformats.org/drawingml/2006/main">
            <a:ext uri="{FF2B5EF4-FFF2-40B4-BE49-F238E27FC236}">
              <a16:creationId xmlns:a16="http://schemas.microsoft.com/office/drawing/2014/main" id="{99CDC959-FD6C-456C-A824-E769A26E61A2}"/>
            </a:ext>
          </a:extLst>
        </cdr:cNvPr>
        <cdr:cNvGrpSpPr/>
      </cdr:nvGrpSpPr>
      <cdr:grpSpPr>
        <a:xfrm xmlns:a="http://schemas.openxmlformats.org/drawingml/2006/main">
          <a:off x="241248" y="0"/>
          <a:ext cx="4142801" cy="404984"/>
          <a:chOff x="50800" y="50800"/>
          <a:chExt cx="4142802" cy="404984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289A1040-AE4E-E813-78D9-65A214F3D56D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42802" cy="101246"/>
            <a:chOff x="50800" y="50800"/>
            <a:chExt cx="4142802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B4E1052-9329-D41D-F694-CA36AD58742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2025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61BBFCC-7D94-0E3B-D452-A7EEA9E2063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C2BDE98B-689E-7E0D-C61E-629266C6E499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42802" cy="101246"/>
            <a:chOff x="50800" y="50800"/>
            <a:chExt cx="4142802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A12F8D6-75EE-BC58-A27D-8A6CEC77B5C3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2025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0E7FDE9-3D73-536F-D5CB-A22F3E2E427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mathMultiply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55BDA80F-F674-D355-0C44-592C87D30EC1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42802" cy="101246"/>
            <a:chOff x="50800" y="50800"/>
            <a:chExt cx="4142802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F981C1A-C8E9-E586-13B0-F13EA9F4A2D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Q3 2025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CDFD4C3-FA0A-4CE6-0A74-4727F213761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85169111-44DC-DF32-CB5B-4843678555D8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4142802" cy="101246"/>
            <a:chOff x="50800" y="50800"/>
            <a:chExt cx="4142802" cy="101246"/>
          </a:xfrm>
        </cdr:grpSpPr>
        <cdr:sp macro="" textlink="">
          <cdr:nvSpPr>
            <cdr:cNvPr id="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5DEC8CF8-19E7-5282-9354-1296D182750A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Q3 2025</a:t>
              </a:r>
            </a:p>
          </cdr:txBody>
        </cdr:sp>
        <cdr:sp macro="" textlink="">
          <cdr:nvSpPr>
            <cdr:cNvPr id="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3408933-B70E-5A0A-2B94-ABED7FD3F9F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192615</xdr:colOff>
      <xdr:row>4</xdr:row>
      <xdr:rowOff>148167</xdr:rowOff>
    </xdr:from>
    <xdr:to>
      <xdr:col>8</xdr:col>
      <xdr:colOff>642390</xdr:colOff>
      <xdr:row>47</xdr:row>
      <xdr:rowOff>17796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5EB54F54-24C0-4632-C303-B4133D3D872C}"/>
            </a:ext>
          </a:extLst>
        </xdr:cNvPr>
        <xdr:cNvGrpSpPr/>
      </xdr:nvGrpSpPr>
      <xdr:grpSpPr>
        <a:xfrm>
          <a:off x="192615" y="795867"/>
          <a:ext cx="4536000" cy="6832404"/>
          <a:chOff x="8069791" y="1624542"/>
          <a:chExt cx="4507269" cy="6832404"/>
        </a:xfrm>
      </xdr:grpSpPr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FE40E3BF-87BD-D881-CA6E-E0F0090E0D9D}"/>
              </a:ext>
            </a:extLst>
          </xdr:cNvPr>
          <xdr:cNvGrpSpPr/>
        </xdr:nvGrpSpPr>
        <xdr:grpSpPr>
          <a:xfrm>
            <a:off x="8069791" y="1768536"/>
            <a:ext cx="4507269" cy="6688410"/>
            <a:chOff x="509077" y="964927"/>
            <a:chExt cx="4559201" cy="6547041"/>
          </a:xfrm>
        </xdr:grpSpPr>
        <xdr:graphicFrame macro="">
          <xdr:nvGraphicFramePr>
            <xdr:cNvPr id="29" name="Chart 16">
              <a:extLst>
                <a:ext uri="{FF2B5EF4-FFF2-40B4-BE49-F238E27FC236}">
                  <a16:creationId xmlns:a16="http://schemas.microsoft.com/office/drawing/2014/main" id="{81379827-2DB3-468E-C103-C16AACE1A0C1}"/>
                </a:ext>
              </a:extLst>
            </xdr:cNvPr>
            <xdr:cNvGraphicFramePr>
              <a:graphicFrameLocks/>
            </xdr:cNvGraphicFramePr>
          </xdr:nvGraphicFramePr>
          <xdr:xfrm>
            <a:off x="515587" y="964927"/>
            <a:ext cx="4552691" cy="21148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0" name="Chart 17">
              <a:extLst>
                <a:ext uri="{FF2B5EF4-FFF2-40B4-BE49-F238E27FC236}">
                  <a16:creationId xmlns:a16="http://schemas.microsoft.com/office/drawing/2014/main" id="{7E6138C9-E02A-CDFD-A152-391801D83658}"/>
                </a:ext>
              </a:extLst>
            </xdr:cNvPr>
            <xdr:cNvGraphicFramePr>
              <a:graphicFrameLocks/>
            </xdr:cNvGraphicFramePr>
          </xdr:nvGraphicFramePr>
          <xdr:xfrm>
            <a:off x="509077" y="3157537"/>
            <a:ext cx="4557108" cy="212953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31" name="Chart 17">
              <a:extLst>
                <a:ext uri="{FF2B5EF4-FFF2-40B4-BE49-F238E27FC236}">
                  <a16:creationId xmlns:a16="http://schemas.microsoft.com/office/drawing/2014/main" id="{89E0E8BC-8B5F-5D33-C548-3B6CC1FE354A}"/>
                </a:ext>
              </a:extLst>
            </xdr:cNvPr>
            <xdr:cNvGraphicFramePr>
              <a:graphicFrameLocks/>
            </xdr:cNvGraphicFramePr>
          </xdr:nvGraphicFramePr>
          <xdr:xfrm>
            <a:off x="509078" y="5343525"/>
            <a:ext cx="4557108" cy="216844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" name="Legend">
            <a:extLst>
              <a:ext uri="{FF2B5EF4-FFF2-40B4-BE49-F238E27FC236}">
                <a16:creationId xmlns:a16="http://schemas.microsoft.com/office/drawing/2014/main" id="{E01DC847-3607-8BEA-1A4D-391DDF631813}"/>
              </a:ext>
            </a:extLst>
          </xdr:cNvPr>
          <xdr:cNvGrpSpPr/>
        </xdr:nvGrpSpPr>
        <xdr:grpSpPr>
          <a:xfrm>
            <a:off x="8240404" y="1624542"/>
            <a:ext cx="423999" cy="307011"/>
            <a:chOff x="-43961" y="285750"/>
            <a:chExt cx="422017" cy="305187"/>
          </a:xfrm>
        </xdr:grpSpPr>
        <xdr:grpSp>
          <xdr:nvGrpSpPr>
            <xdr:cNvPr id="7" name="Ltxb1">
              <a:extLst>
                <a:ext uri="{FF2B5EF4-FFF2-40B4-BE49-F238E27FC236}">
                  <a16:creationId xmlns:a16="http://schemas.microsoft.com/office/drawing/2014/main" id="{05B78E27-9073-714E-36EB-2899A94B090B}"/>
                </a:ext>
              </a:extLst>
            </xdr:cNvPr>
            <xdr:cNvGrpSpPr/>
          </xdr:nvGrpSpPr>
          <xdr:grpSpPr>
            <a:xfrm>
              <a:off x="-43961" y="285750"/>
              <a:ext cx="422017" cy="101729"/>
              <a:chOff x="-43961" y="285750"/>
              <a:chExt cx="422017" cy="101729"/>
            </a:xfrm>
          </xdr:grpSpPr>
          <xdr:sp macro="" textlink="">
            <xdr:nvSpPr>
              <xdr:cNvPr id="27" name="Ltxb1a">
                <a:extLst>
                  <a:ext uri="{FF2B5EF4-FFF2-40B4-BE49-F238E27FC236}">
                    <a16:creationId xmlns:a16="http://schemas.microsoft.com/office/drawing/2014/main" id="{831FE143-E6AF-7E14-DAEF-EFB7D59DF1DA}"/>
                  </a:ext>
                </a:extLst>
              </xdr:cNvPr>
              <xdr:cNvSpPr txBox="1"/>
            </xdr:nvSpPr>
            <xdr:spPr>
              <a:xfrm>
                <a:off x="83039" y="285750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2025</a:t>
                </a:r>
              </a:p>
            </xdr:txBody>
          </xdr:sp>
          <xdr:sp macro="" textlink="">
            <xdr:nvSpPr>
              <xdr:cNvPr id="28" name="Ltxb1b">
                <a:extLst>
                  <a:ext uri="{FF2B5EF4-FFF2-40B4-BE49-F238E27FC236}">
                    <a16:creationId xmlns:a16="http://schemas.microsoft.com/office/drawing/2014/main" id="{B2EC87E9-1F3F-6940-72F1-43A968150C83}"/>
                  </a:ext>
                </a:extLst>
              </xdr:cNvPr>
              <xdr:cNvSpPr/>
            </xdr:nvSpPr>
            <xdr:spPr>
              <a:xfrm>
                <a:off x="-43961" y="29845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8" name="Ltxb2">
              <a:extLst>
                <a:ext uri="{FF2B5EF4-FFF2-40B4-BE49-F238E27FC236}">
                  <a16:creationId xmlns:a16="http://schemas.microsoft.com/office/drawing/2014/main" id="{A7C59AB4-DEEA-62FB-E8F7-A0301140A01A}"/>
                </a:ext>
              </a:extLst>
            </xdr:cNvPr>
            <xdr:cNvGrpSpPr/>
          </xdr:nvGrpSpPr>
          <xdr:grpSpPr>
            <a:xfrm>
              <a:off x="-43961" y="387479"/>
              <a:ext cx="422017" cy="101729"/>
              <a:chOff x="-43961" y="387479"/>
              <a:chExt cx="422017" cy="101729"/>
            </a:xfrm>
          </xdr:grpSpPr>
          <xdr:sp macro="" textlink="">
            <xdr:nvSpPr>
              <xdr:cNvPr id="12" name="Ltxb2a">
                <a:extLst>
                  <a:ext uri="{FF2B5EF4-FFF2-40B4-BE49-F238E27FC236}">
                    <a16:creationId xmlns:a16="http://schemas.microsoft.com/office/drawing/2014/main" id="{A7416134-1B3B-4CDE-DFE0-051F930AE11B}"/>
                  </a:ext>
                </a:extLst>
              </xdr:cNvPr>
              <xdr:cNvSpPr txBox="1"/>
            </xdr:nvSpPr>
            <xdr:spPr>
              <a:xfrm>
                <a:off x="83039" y="387479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2025</a:t>
                </a:r>
              </a:p>
            </xdr:txBody>
          </xdr:sp>
          <xdr:sp macro="" textlink="">
            <xdr:nvSpPr>
              <xdr:cNvPr id="26" name="Ltxb2b">
                <a:extLst>
                  <a:ext uri="{FF2B5EF4-FFF2-40B4-BE49-F238E27FC236}">
                    <a16:creationId xmlns:a16="http://schemas.microsoft.com/office/drawing/2014/main" id="{5FE83CA1-3383-ECFF-E6EF-ABDD45F2EE0C}"/>
                  </a:ext>
                </a:extLst>
              </xdr:cNvPr>
              <xdr:cNvSpPr/>
            </xdr:nvSpPr>
            <xdr:spPr>
              <a:xfrm>
                <a:off x="-43961" y="400179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9" name="Ltxb3">
              <a:extLst>
                <a:ext uri="{FF2B5EF4-FFF2-40B4-BE49-F238E27FC236}">
                  <a16:creationId xmlns:a16="http://schemas.microsoft.com/office/drawing/2014/main" id="{2229695E-861E-1245-D28F-FE65E38D4AC0}"/>
                </a:ext>
              </a:extLst>
            </xdr:cNvPr>
            <xdr:cNvGrpSpPr/>
          </xdr:nvGrpSpPr>
          <xdr:grpSpPr>
            <a:xfrm>
              <a:off x="-43961" y="489208"/>
              <a:ext cx="422017" cy="101729"/>
              <a:chOff x="-43961" y="489208"/>
              <a:chExt cx="422017" cy="101729"/>
            </a:xfrm>
          </xdr:grpSpPr>
          <xdr:sp macro="" textlink="">
            <xdr:nvSpPr>
              <xdr:cNvPr id="10" name="Ltxb3a">
                <a:extLst>
                  <a:ext uri="{FF2B5EF4-FFF2-40B4-BE49-F238E27FC236}">
                    <a16:creationId xmlns:a16="http://schemas.microsoft.com/office/drawing/2014/main" id="{3796DC23-1091-0EA2-BFA4-65DBD26A361B}"/>
                  </a:ext>
                </a:extLst>
              </xdr:cNvPr>
              <xdr:cNvSpPr txBox="1"/>
            </xdr:nvSpPr>
            <xdr:spPr>
              <a:xfrm>
                <a:off x="83039" y="489208"/>
                <a:ext cx="295017" cy="101729"/>
              </a:xfrm>
              <a:prstGeom prst="rect">
                <a:avLst/>
              </a:prstGeom>
            </xdr:spPr>
            <xdr:txBody>
              <a:bodyPr vert="horz" wrap="square" lIns="0" tIns="0" rIns="0" bIns="13178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Q3 2025</a:t>
                </a:r>
              </a:p>
            </xdr:txBody>
          </xdr:sp>
          <xdr:sp macro="" textlink="">
            <xdr:nvSpPr>
              <xdr:cNvPr id="11" name="Ltxb3b">
                <a:extLst>
                  <a:ext uri="{FF2B5EF4-FFF2-40B4-BE49-F238E27FC236}">
                    <a16:creationId xmlns:a16="http://schemas.microsoft.com/office/drawing/2014/main" id="{F3294DC4-9D89-B737-401A-15FB10C773D1}"/>
                  </a:ext>
                </a:extLst>
              </xdr:cNvPr>
              <xdr:cNvSpPr/>
            </xdr:nvSpPr>
            <xdr:spPr>
              <a:xfrm>
                <a:off x="-43961" y="501908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0.03369</cdr:x>
      <cdr:y>0.10568</cdr:y>
    </cdr:from>
    <cdr:to>
      <cdr:x>0.98424</cdr:x>
      <cdr:y>0.15603</cdr:y>
    </cdr:to>
    <cdr:sp macro="" textlink="">
      <cdr:nvSpPr>
        <cdr:cNvPr id="44" name="SubHeadline">
          <a:extLst xmlns:a="http://schemas.openxmlformats.org/drawingml/2006/main">
            <a:ext uri="{FF2B5EF4-FFF2-40B4-BE49-F238E27FC236}">
              <a16:creationId xmlns:a16="http://schemas.microsoft.com/office/drawing/2014/main" id="{FCF75222-8CCE-479F-8DC1-083FDC904CF8}"/>
            </a:ext>
          </a:extLst>
        </cdr:cNvPr>
        <cdr:cNvSpPr txBox="1"/>
      </cdr:nvSpPr>
      <cdr:spPr>
        <a:xfrm xmlns:a="http://schemas.openxmlformats.org/drawingml/2006/main">
          <a:off x="151607" y="227135"/>
          <a:ext cx="4277262" cy="108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0.05035</cdr:y>
    </cdr:to>
    <cdr:sp macro="" textlink="">
      <cdr:nvSpPr>
        <cdr:cNvPr id="7" name="SubHeadline">
          <a:extLst xmlns:a="http://schemas.openxmlformats.org/drawingml/2006/main">
            <a:ext uri="{FF2B5EF4-FFF2-40B4-BE49-F238E27FC236}">
              <a16:creationId xmlns:a16="http://schemas.microsoft.com/office/drawing/2014/main" id="{1BF20AC6-C3A7-4756-95FA-75A4609E7675}"/>
            </a:ext>
          </a:extLst>
        </cdr:cNvPr>
        <cdr:cNvSpPr txBox="1"/>
      </cdr:nvSpPr>
      <cdr:spPr>
        <a:xfrm xmlns:a="http://schemas.openxmlformats.org/drawingml/2006/main">
          <a:off x="187540" y="0"/>
          <a:ext cx="4823585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EAD4-DE1C-426A-8DDC-C8FD3A5505E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Q5" sqref="Q5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8</v>
      </c>
    </row>
    <row r="2" spans="1:17" ht="13.35" customHeight="1" x14ac:dyDescent="0.2">
      <c r="B2" s="188" t="s">
        <v>85</v>
      </c>
      <c r="C2" s="188"/>
      <c r="D2" s="188"/>
      <c r="E2" s="188"/>
      <c r="F2" s="188"/>
      <c r="G2" s="188"/>
      <c r="H2" s="188"/>
      <c r="I2" s="188"/>
    </row>
    <row r="3" spans="1:17" ht="13.35" customHeight="1" x14ac:dyDescent="0.2"/>
    <row r="4" spans="1:17" ht="13.35" customHeight="1" thickBot="1" x14ac:dyDescent="0.25">
      <c r="K4" s="80"/>
      <c r="L4" s="81" t="s">
        <v>81</v>
      </c>
      <c r="M4" s="81" t="s">
        <v>80</v>
      </c>
      <c r="N4" s="81" t="s">
        <v>52</v>
      </c>
    </row>
    <row r="5" spans="1:17" ht="13.35" customHeight="1" x14ac:dyDescent="0.2">
      <c r="K5" s="107" t="s">
        <v>113</v>
      </c>
      <c r="L5" s="82">
        <v>0.62389580209302298</v>
      </c>
      <c r="M5" s="82">
        <v>1.33981541333333</v>
      </c>
      <c r="N5" s="82">
        <v>0.82414309673469399</v>
      </c>
      <c r="O5" s="53"/>
      <c r="P5" s="60"/>
      <c r="Q5" s="97"/>
    </row>
    <row r="6" spans="1:17" ht="13.35" customHeight="1" x14ac:dyDescent="0.2">
      <c r="H6" s="12"/>
      <c r="K6" s="187" t="s">
        <v>114</v>
      </c>
      <c r="L6" s="82">
        <v>0.75855009767441905</v>
      </c>
      <c r="M6" s="82">
        <v>2.1523827911111102</v>
      </c>
      <c r="N6" s="82">
        <v>1.3381683851020401</v>
      </c>
      <c r="O6" s="53"/>
      <c r="P6" s="71"/>
      <c r="Q6" s="97"/>
    </row>
    <row r="7" spans="1:17" ht="13.35" customHeight="1" x14ac:dyDescent="0.2">
      <c r="K7" s="187" t="s">
        <v>115</v>
      </c>
      <c r="L7" s="82">
        <v>2.5342082323255801</v>
      </c>
      <c r="M7" s="82">
        <v>5.2469649622222203</v>
      </c>
      <c r="N7" s="82">
        <v>3.5164954116326501</v>
      </c>
      <c r="O7" s="53"/>
      <c r="P7" s="71"/>
      <c r="Q7" s="97"/>
    </row>
    <row r="8" spans="1:17" ht="13.35" customHeight="1" x14ac:dyDescent="0.2">
      <c r="K8" s="85" t="s">
        <v>42</v>
      </c>
      <c r="L8" s="82">
        <v>8.6507312790697704</v>
      </c>
      <c r="M8" s="82">
        <v>12.521139438666699</v>
      </c>
      <c r="N8" s="82">
        <v>10.0764426759184</v>
      </c>
      <c r="O8" s="53"/>
      <c r="P8" s="71"/>
      <c r="Q8" s="97"/>
    </row>
    <row r="9" spans="1:17" ht="13.35" customHeight="1" x14ac:dyDescent="0.2">
      <c r="K9" s="85" t="s">
        <v>41</v>
      </c>
      <c r="L9" s="82">
        <v>29.877098660465101</v>
      </c>
      <c r="M9" s="82">
        <v>33.499402647111097</v>
      </c>
      <c r="N9" s="82">
        <v>29.730851777346899</v>
      </c>
      <c r="O9" s="53"/>
      <c r="P9" s="71"/>
      <c r="Q9" s="97"/>
    </row>
    <row r="10" spans="1:17" ht="13.35" customHeight="1" x14ac:dyDescent="0.2">
      <c r="K10" s="85" t="s">
        <v>40</v>
      </c>
      <c r="L10" s="82">
        <v>38.443797448139499</v>
      </c>
      <c r="M10" s="82">
        <v>29.572739110222201</v>
      </c>
      <c r="N10" s="82">
        <v>34.0369360922449</v>
      </c>
      <c r="O10" s="53"/>
      <c r="P10" s="71"/>
      <c r="Q10" s="97"/>
    </row>
    <row r="11" spans="1:17" ht="13.35" customHeight="1" x14ac:dyDescent="0.2">
      <c r="K11" s="85" t="s">
        <v>39</v>
      </c>
      <c r="L11" s="82">
        <v>13.298719778837199</v>
      </c>
      <c r="M11" s="82">
        <v>9.4240243988888892</v>
      </c>
      <c r="N11" s="82">
        <v>13.814841599387799</v>
      </c>
      <c r="O11" s="53"/>
      <c r="P11" s="71"/>
      <c r="Q11" s="97"/>
    </row>
    <row r="12" spans="1:17" ht="13.35" customHeight="1" x14ac:dyDescent="0.2">
      <c r="K12" s="85" t="s">
        <v>37</v>
      </c>
      <c r="L12" s="82">
        <v>3.3561599520930199</v>
      </c>
      <c r="M12" s="82">
        <v>3.4950593837777801</v>
      </c>
      <c r="N12" s="82">
        <v>4.1686229777551</v>
      </c>
      <c r="O12" s="53"/>
      <c r="P12" s="71"/>
      <c r="Q12" s="97"/>
    </row>
    <row r="13" spans="1:17" ht="13.35" customHeight="1" x14ac:dyDescent="0.2">
      <c r="K13" s="85" t="s">
        <v>38</v>
      </c>
      <c r="L13" s="82">
        <v>1.34674446418605</v>
      </c>
      <c r="M13" s="82">
        <v>1.29982896577778</v>
      </c>
      <c r="N13" s="82">
        <v>1.32981231673469</v>
      </c>
      <c r="O13" s="53"/>
      <c r="P13" s="71"/>
      <c r="Q13" s="97"/>
    </row>
    <row r="14" spans="1:17" ht="13.35" customHeight="1" x14ac:dyDescent="0.2">
      <c r="K14" s="85" t="s">
        <v>43</v>
      </c>
      <c r="L14" s="82">
        <v>0.60574471511627903</v>
      </c>
      <c r="M14" s="82">
        <v>0.71223013400000001</v>
      </c>
      <c r="N14" s="82">
        <v>0.59148940244897996</v>
      </c>
      <c r="O14" s="53"/>
      <c r="P14" s="71"/>
      <c r="Q14" s="97"/>
    </row>
    <row r="15" spans="1:17" ht="13.35" customHeight="1" x14ac:dyDescent="0.2">
      <c r="B15" s="13"/>
      <c r="K15" s="85" t="s">
        <v>44</v>
      </c>
      <c r="L15" s="82">
        <v>0.29347327465116302</v>
      </c>
      <c r="M15" s="82">
        <v>0.54368741533333298</v>
      </c>
      <c r="N15" s="82">
        <v>0.40871563265306099</v>
      </c>
      <c r="O15" s="53"/>
      <c r="P15" s="71"/>
      <c r="Q15" s="97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5" t="s">
        <v>35</v>
      </c>
      <c r="L16" s="82">
        <v>0.21087629604651201</v>
      </c>
      <c r="M16" s="82">
        <v>0.19272533888888899</v>
      </c>
      <c r="N16" s="82">
        <v>0.16348063224489801</v>
      </c>
      <c r="O16" s="72"/>
      <c r="P16" s="71"/>
      <c r="Q16" s="97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5"/>
      <c r="L17" s="111"/>
      <c r="M17" s="112"/>
      <c r="N17" s="112"/>
      <c r="O17" s="72"/>
      <c r="P17" s="71"/>
      <c r="Q17" s="97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5"/>
      <c r="L18" s="115">
        <f>SUM(L5:L16)</f>
        <v>100.0000000006976</v>
      </c>
      <c r="M18" s="115">
        <f>SUM(M5:M16)</f>
        <v>99.999999999333326</v>
      </c>
      <c r="N18" s="115">
        <f>SUM(N5:N16)</f>
        <v>100.00000000020412</v>
      </c>
      <c r="O18" s="72"/>
      <c r="P18" s="71"/>
      <c r="Q18" s="97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81</v>
      </c>
      <c r="M20" s="81" t="s">
        <v>80</v>
      </c>
      <c r="N20" s="81" t="s">
        <v>52</v>
      </c>
      <c r="O20" s="53"/>
    </row>
    <row r="21" spans="1:17" ht="13.35" customHeight="1" x14ac:dyDescent="0.2">
      <c r="H21" s="12"/>
      <c r="K21" s="107" t="s">
        <v>113</v>
      </c>
      <c r="L21" s="82">
        <v>0.98623051255813998</v>
      </c>
      <c r="M21" s="82">
        <v>1.51644280977778</v>
      </c>
      <c r="N21" s="82">
        <v>1.01296856695652</v>
      </c>
      <c r="O21" s="53"/>
      <c r="P21" s="61"/>
    </row>
    <row r="22" spans="1:17" ht="13.35" customHeight="1" x14ac:dyDescent="0.2">
      <c r="K22" s="187" t="s">
        <v>114</v>
      </c>
      <c r="L22" s="82">
        <v>1.63399961581395</v>
      </c>
      <c r="M22" s="82">
        <v>2.1101030326666699</v>
      </c>
      <c r="N22" s="82">
        <v>1.2268119986956501</v>
      </c>
      <c r="O22" s="53"/>
      <c r="P22" s="61"/>
    </row>
    <row r="23" spans="1:17" ht="13.35" customHeight="1" x14ac:dyDescent="0.2">
      <c r="K23" s="187" t="s">
        <v>115</v>
      </c>
      <c r="L23" s="82">
        <v>3.4760492727907</v>
      </c>
      <c r="M23" s="82">
        <v>3.87665777555556</v>
      </c>
      <c r="N23" s="82">
        <v>2.95253399086956</v>
      </c>
      <c r="O23" s="53"/>
      <c r="P23" s="61"/>
    </row>
    <row r="24" spans="1:17" ht="13.35" customHeight="1" x14ac:dyDescent="0.2">
      <c r="K24" s="85" t="s">
        <v>42</v>
      </c>
      <c r="L24" s="82">
        <v>8.6789268355814002</v>
      </c>
      <c r="M24" s="82">
        <v>7.3171049353333304</v>
      </c>
      <c r="N24" s="82">
        <v>7.0872844445652197</v>
      </c>
      <c r="O24" s="53"/>
      <c r="P24" s="61"/>
    </row>
    <row r="25" spans="1:17" ht="13.35" customHeight="1" x14ac:dyDescent="0.2">
      <c r="K25" s="85" t="s">
        <v>41</v>
      </c>
      <c r="L25" s="82">
        <v>20.690666546976701</v>
      </c>
      <c r="M25" s="82">
        <v>17.274333398</v>
      </c>
      <c r="N25" s="82">
        <v>18.921478706087001</v>
      </c>
      <c r="O25" s="53"/>
      <c r="P25" s="61"/>
    </row>
    <row r="26" spans="1:17" ht="13.35" customHeight="1" x14ac:dyDescent="0.2">
      <c r="K26" s="85" t="s">
        <v>40</v>
      </c>
      <c r="L26" s="82">
        <v>33.6699904655814</v>
      </c>
      <c r="M26" s="82">
        <v>32.424983378</v>
      </c>
      <c r="N26" s="82">
        <v>30.815165259565202</v>
      </c>
      <c r="O26" s="53"/>
      <c r="P26" s="61"/>
    </row>
    <row r="27" spans="1:17" ht="13.35" customHeight="1" x14ac:dyDescent="0.2">
      <c r="K27" s="85" t="s">
        <v>39</v>
      </c>
      <c r="L27" s="82">
        <v>20.1084412969767</v>
      </c>
      <c r="M27" s="82">
        <v>22.7508473242222</v>
      </c>
      <c r="N27" s="82">
        <v>22.908182872608698</v>
      </c>
      <c r="O27" s="53"/>
      <c r="P27" s="61"/>
    </row>
    <row r="28" spans="1:17" ht="13.35" customHeight="1" x14ac:dyDescent="0.2">
      <c r="K28" s="85" t="s">
        <v>37</v>
      </c>
      <c r="L28" s="82">
        <v>6.3598713909302296</v>
      </c>
      <c r="M28" s="82">
        <v>7.5939450835555604</v>
      </c>
      <c r="N28" s="82">
        <v>8.9807510841304392</v>
      </c>
      <c r="O28" s="53"/>
      <c r="P28" s="61"/>
    </row>
    <row r="29" spans="1:17" ht="13.35" customHeight="1" x14ac:dyDescent="0.2">
      <c r="B29" s="13"/>
      <c r="K29" s="85" t="s">
        <v>38</v>
      </c>
      <c r="L29" s="82">
        <v>2.17653297023256</v>
      </c>
      <c r="M29" s="82">
        <v>2.7517079280000001</v>
      </c>
      <c r="N29" s="82">
        <v>3.6989722884782599</v>
      </c>
      <c r="O29" s="53"/>
      <c r="P29" s="61"/>
    </row>
    <row r="30" spans="1:17" ht="13.35" customHeight="1" x14ac:dyDescent="0.2">
      <c r="A30" s="1" t="s">
        <v>0</v>
      </c>
      <c r="B30" s="188"/>
      <c r="C30" s="188"/>
      <c r="D30" s="188"/>
      <c r="E30" s="188"/>
      <c r="F30" s="188"/>
      <c r="G30" s="1" t="s">
        <v>0</v>
      </c>
      <c r="K30" s="85" t="s">
        <v>43</v>
      </c>
      <c r="L30" s="82">
        <v>1.0939824274418599</v>
      </c>
      <c r="M30" s="82">
        <v>1.18402959044444</v>
      </c>
      <c r="N30" s="82">
        <v>1.26630876043478</v>
      </c>
      <c r="O30" s="53"/>
      <c r="P30" s="61"/>
    </row>
    <row r="31" spans="1:17" ht="13.35" customHeight="1" x14ac:dyDescent="0.2">
      <c r="K31" s="85" t="s">
        <v>44</v>
      </c>
      <c r="L31" s="82">
        <v>0.60009594139534905</v>
      </c>
      <c r="M31" s="82">
        <v>0.63215136266666705</v>
      </c>
      <c r="N31" s="82">
        <v>0.61870711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5" t="s">
        <v>35</v>
      </c>
      <c r="L32" s="82">
        <v>0.52521272325581403</v>
      </c>
      <c r="M32" s="82">
        <v>0.56769338244444401</v>
      </c>
      <c r="N32" s="82">
        <v>0.51083491760869604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5"/>
      <c r="L33" s="111"/>
      <c r="M33" s="112"/>
      <c r="N33" s="112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5"/>
      <c r="L34" s="115">
        <f>SUM(L21:L32)</f>
        <v>99.999999999534793</v>
      </c>
      <c r="M34" s="115">
        <f t="shared" ref="M34" si="0">SUM(M21:M32)</f>
        <v>100.00000000066665</v>
      </c>
      <c r="N34" s="115">
        <f>SUM(N21:N32)</f>
        <v>100.00000000000004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81</v>
      </c>
      <c r="M37" s="81" t="s">
        <v>80</v>
      </c>
      <c r="N37" s="81" t="s">
        <v>52</v>
      </c>
      <c r="O37" s="53"/>
    </row>
    <row r="38" spans="1:16" ht="13.35" customHeight="1" x14ac:dyDescent="0.2">
      <c r="K38" s="107" t="s">
        <v>113</v>
      </c>
      <c r="L38" s="82">
        <v>0.87742878942857105</v>
      </c>
      <c r="M38" s="82">
        <v>1.33599880885714</v>
      </c>
      <c r="N38" s="82">
        <v>1.26076071685714</v>
      </c>
      <c r="O38" s="53"/>
      <c r="P38" s="62"/>
    </row>
    <row r="39" spans="1:16" ht="13.35" customHeight="1" x14ac:dyDescent="0.2">
      <c r="H39" s="12"/>
      <c r="K39" s="187" t="s">
        <v>114</v>
      </c>
      <c r="L39" s="82">
        <v>1.1708885102857101</v>
      </c>
      <c r="M39" s="82">
        <v>1.4706341202857101</v>
      </c>
      <c r="N39" s="82">
        <v>1.25631576771429</v>
      </c>
      <c r="O39" s="53"/>
      <c r="P39" s="62"/>
    </row>
    <row r="40" spans="1:16" ht="13.35" customHeight="1" x14ac:dyDescent="0.2">
      <c r="K40" s="187" t="s">
        <v>115</v>
      </c>
      <c r="L40" s="82">
        <v>2.33580379542857</v>
      </c>
      <c r="M40" s="82">
        <v>2.6173247599999998</v>
      </c>
      <c r="N40" s="82">
        <v>2.79860320571429</v>
      </c>
      <c r="O40" s="53"/>
      <c r="P40" s="62"/>
    </row>
    <row r="41" spans="1:16" ht="13.35" customHeight="1" x14ac:dyDescent="0.2">
      <c r="K41" s="85" t="s">
        <v>42</v>
      </c>
      <c r="L41" s="82">
        <v>5.2777255674285701</v>
      </c>
      <c r="M41" s="82">
        <v>5.5366719165714304</v>
      </c>
      <c r="N41" s="82">
        <v>6.5942841862857096</v>
      </c>
      <c r="O41" s="53"/>
      <c r="P41" s="62"/>
    </row>
    <row r="42" spans="1:16" ht="13.35" customHeight="1" x14ac:dyDescent="0.2">
      <c r="K42" s="85" t="s">
        <v>41</v>
      </c>
      <c r="L42" s="82">
        <v>13.772126637428601</v>
      </c>
      <c r="M42" s="82">
        <v>14.086115703714301</v>
      </c>
      <c r="N42" s="82">
        <v>15.2708974645714</v>
      </c>
      <c r="O42" s="53"/>
      <c r="P42" s="62"/>
    </row>
    <row r="43" spans="1:16" ht="13.35" customHeight="1" x14ac:dyDescent="0.2">
      <c r="K43" s="85" t="s">
        <v>40</v>
      </c>
      <c r="L43" s="82">
        <v>29.158623338000002</v>
      </c>
      <c r="M43" s="82">
        <v>27.9968652437143</v>
      </c>
      <c r="N43" s="82">
        <v>31.554642483999999</v>
      </c>
      <c r="O43" s="53"/>
      <c r="P43" s="62"/>
    </row>
    <row r="44" spans="1:16" ht="13.35" customHeight="1" x14ac:dyDescent="0.2">
      <c r="K44" s="85" t="s">
        <v>39</v>
      </c>
      <c r="L44" s="82">
        <v>27.740342079714299</v>
      </c>
      <c r="M44" s="82">
        <v>26.9579691365714</v>
      </c>
      <c r="N44" s="82">
        <v>24.884595102285701</v>
      </c>
      <c r="O44" s="53"/>
      <c r="P44" s="62"/>
    </row>
    <row r="45" spans="1:16" ht="13.35" customHeight="1" x14ac:dyDescent="0.2">
      <c r="K45" s="85" t="s">
        <v>37</v>
      </c>
      <c r="L45" s="82">
        <v>11.780653437142901</v>
      </c>
      <c r="M45" s="82">
        <v>11.515783199428601</v>
      </c>
      <c r="N45" s="82">
        <v>9.3865371922857097</v>
      </c>
      <c r="O45" s="53"/>
      <c r="P45" s="62"/>
    </row>
    <row r="46" spans="1:16" ht="13.35" customHeight="1" x14ac:dyDescent="0.2">
      <c r="K46" s="85" t="s">
        <v>38</v>
      </c>
      <c r="L46" s="82">
        <v>4.5955776688571399</v>
      </c>
      <c r="M46" s="82">
        <v>4.5705187499999997</v>
      </c>
      <c r="N46" s="82">
        <v>3.8306179557142901</v>
      </c>
      <c r="O46" s="53"/>
      <c r="P46" s="62"/>
    </row>
    <row r="47" spans="1:16" x14ac:dyDescent="0.2">
      <c r="K47" s="85" t="s">
        <v>43</v>
      </c>
      <c r="L47" s="82">
        <v>1.8099486574285699</v>
      </c>
      <c r="M47" s="82">
        <v>1.9624945225714301</v>
      </c>
      <c r="N47" s="82">
        <v>1.46850844285714</v>
      </c>
      <c r="O47" s="53"/>
      <c r="P47" s="62"/>
    </row>
    <row r="48" spans="1:16" x14ac:dyDescent="0.2">
      <c r="K48" s="85" t="s">
        <v>44</v>
      </c>
      <c r="L48" s="82">
        <v>0.95418537171428597</v>
      </c>
      <c r="M48" s="82">
        <v>0.94731057799999996</v>
      </c>
      <c r="N48" s="82">
        <v>0.76245296942857099</v>
      </c>
    </row>
    <row r="49" spans="11:14" ht="13.35" customHeight="1" x14ac:dyDescent="0.2">
      <c r="K49" s="85" t="s">
        <v>35</v>
      </c>
      <c r="L49" s="82">
        <v>0.52669614742857096</v>
      </c>
      <c r="M49" s="82">
        <v>1.0023132608571399</v>
      </c>
      <c r="N49" s="82">
        <v>0.93178450999999995</v>
      </c>
    </row>
    <row r="50" spans="11:14" x14ac:dyDescent="0.2">
      <c r="K50" s="85"/>
      <c r="L50" s="111"/>
      <c r="M50" s="112"/>
      <c r="N50" s="112"/>
    </row>
    <row r="51" spans="11:14" x14ac:dyDescent="0.2">
      <c r="K51" s="85"/>
      <c r="L51" s="115">
        <f>SUM(L38:L49)</f>
        <v>100.00000000028578</v>
      </c>
      <c r="M51" s="115">
        <f t="shared" ref="M51:N51" si="1">SUM(M38:M49)</f>
        <v>100.00000000057145</v>
      </c>
      <c r="N51" s="115">
        <f t="shared" si="1"/>
        <v>99.999999997714241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L32" sqref="L32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4</v>
      </c>
    </row>
    <row r="2" spans="1:16" ht="13.35" customHeight="1" x14ac:dyDescent="0.2">
      <c r="B2" s="188" t="s">
        <v>5</v>
      </c>
      <c r="C2" s="188"/>
      <c r="D2" s="188"/>
      <c r="E2" s="188"/>
      <c r="F2" s="188"/>
      <c r="G2" s="188"/>
      <c r="H2" s="188"/>
      <c r="I2" s="188"/>
    </row>
    <row r="4" spans="1:16" ht="13.5" thickBot="1" x14ac:dyDescent="0.25">
      <c r="K4" s="80"/>
      <c r="L4" s="81" t="s">
        <v>81</v>
      </c>
      <c r="M4" s="81" t="s">
        <v>80</v>
      </c>
      <c r="N4" s="81" t="s">
        <v>52</v>
      </c>
    </row>
    <row r="5" spans="1:16" x14ac:dyDescent="0.2">
      <c r="K5" s="107" t="s">
        <v>113</v>
      </c>
      <c r="L5" s="86">
        <v>1.5200045246875</v>
      </c>
      <c r="M5" s="86">
        <v>1.82282372787879</v>
      </c>
      <c r="N5" s="86">
        <v>1.59717489705882</v>
      </c>
      <c r="O5" s="53"/>
      <c r="P5" s="63"/>
    </row>
    <row r="6" spans="1:16" x14ac:dyDescent="0.2">
      <c r="K6" s="187" t="s">
        <v>114</v>
      </c>
      <c r="L6" s="86">
        <v>1.43078516125</v>
      </c>
      <c r="M6" s="86">
        <v>1.60520776818182</v>
      </c>
      <c r="N6" s="86">
        <v>1.4093064749999999</v>
      </c>
      <c r="O6" s="53"/>
      <c r="P6" s="63"/>
    </row>
    <row r="7" spans="1:16" x14ac:dyDescent="0.2">
      <c r="K7" s="187" t="s">
        <v>115</v>
      </c>
      <c r="L7" s="86">
        <v>3.0916772643749999</v>
      </c>
      <c r="M7" s="86">
        <v>2.9895911830303001</v>
      </c>
      <c r="N7" s="86">
        <v>2.9755455949999998</v>
      </c>
      <c r="O7" s="53"/>
      <c r="P7" s="63"/>
    </row>
    <row r="8" spans="1:16" x14ac:dyDescent="0.2">
      <c r="K8" s="85" t="s">
        <v>42</v>
      </c>
      <c r="L8" s="86">
        <v>6.3290050721875</v>
      </c>
      <c r="M8" s="86">
        <v>6.0141596033333302</v>
      </c>
      <c r="N8" s="86">
        <v>6.6519106785294104</v>
      </c>
      <c r="O8" s="53"/>
      <c r="P8" s="63"/>
    </row>
    <row r="9" spans="1:16" x14ac:dyDescent="0.2">
      <c r="K9" s="85" t="s">
        <v>41</v>
      </c>
      <c r="L9" s="86">
        <v>15.8305455634375</v>
      </c>
      <c r="M9" s="86">
        <v>13.6048525948485</v>
      </c>
      <c r="N9" s="86">
        <v>16.227458043529399</v>
      </c>
      <c r="O9" s="53"/>
      <c r="P9" s="63"/>
    </row>
    <row r="10" spans="1:16" x14ac:dyDescent="0.2">
      <c r="K10" s="85" t="s">
        <v>40</v>
      </c>
      <c r="L10" s="86">
        <v>29.73423690125</v>
      </c>
      <c r="M10" s="86">
        <v>27.393003727272699</v>
      </c>
      <c r="N10" s="86">
        <v>30.248279748235301</v>
      </c>
      <c r="O10" s="53"/>
      <c r="P10" s="63"/>
    </row>
    <row r="11" spans="1:16" x14ac:dyDescent="0.2">
      <c r="K11" s="85" t="s">
        <v>39</v>
      </c>
      <c r="L11" s="86">
        <v>23.815505636874999</v>
      </c>
      <c r="M11" s="86">
        <v>25.4830011739394</v>
      </c>
      <c r="N11" s="86">
        <v>23.675243452941199</v>
      </c>
      <c r="O11" s="53"/>
      <c r="P11" s="63"/>
    </row>
    <row r="12" spans="1:16" x14ac:dyDescent="0.2">
      <c r="K12" s="85" t="s">
        <v>37</v>
      </c>
      <c r="L12" s="86">
        <v>10.2744474184375</v>
      </c>
      <c r="M12" s="86">
        <v>11.610589373636399</v>
      </c>
      <c r="N12" s="86">
        <v>9.7374365064705906</v>
      </c>
      <c r="O12" s="53"/>
      <c r="P12" s="63"/>
    </row>
    <row r="13" spans="1:16" x14ac:dyDescent="0.2">
      <c r="K13" s="85" t="s">
        <v>38</v>
      </c>
      <c r="L13" s="86">
        <v>4.0927628834374996</v>
      </c>
      <c r="M13" s="86">
        <v>5.0431181324242402</v>
      </c>
      <c r="N13" s="86">
        <v>3.8509089823529399</v>
      </c>
      <c r="O13" s="53"/>
      <c r="P13" s="63"/>
    </row>
    <row r="14" spans="1:16" x14ac:dyDescent="0.2">
      <c r="K14" s="85" t="s">
        <v>43</v>
      </c>
      <c r="L14" s="86">
        <v>1.7857305543749999</v>
      </c>
      <c r="M14" s="86">
        <v>2.1836168063636401</v>
      </c>
      <c r="N14" s="86">
        <v>1.6496282314705899</v>
      </c>
      <c r="O14" s="53"/>
      <c r="P14" s="63"/>
    </row>
    <row r="15" spans="1:16" x14ac:dyDescent="0.2">
      <c r="K15" s="85" t="s">
        <v>44</v>
      </c>
      <c r="L15" s="86">
        <v>1.0244364856249999</v>
      </c>
      <c r="M15" s="86">
        <v>1.09917898878788</v>
      </c>
      <c r="N15" s="86">
        <v>0.89953122264705898</v>
      </c>
    </row>
    <row r="16" spans="1:16" x14ac:dyDescent="0.2">
      <c r="K16" s="85" t="s">
        <v>35</v>
      </c>
      <c r="L16" s="86">
        <v>1.07086253375</v>
      </c>
      <c r="M16" s="86">
        <v>1.15085692090909</v>
      </c>
      <c r="N16" s="86">
        <v>1.07757616705882</v>
      </c>
    </row>
    <row r="17" spans="11:14" x14ac:dyDescent="0.2">
      <c r="K17" s="85"/>
      <c r="L17" s="86"/>
      <c r="M17" s="86"/>
      <c r="N17" s="86"/>
    </row>
    <row r="18" spans="11:14" x14ac:dyDescent="0.2">
      <c r="L18" s="135">
        <f>SUM(L5:L16)</f>
        <v>99.999999999687503</v>
      </c>
      <c r="M18" s="135">
        <f t="shared" ref="M18" si="0">SUM(M5:M16)</f>
        <v>100.00000000060611</v>
      </c>
      <c r="N18" s="135">
        <f>SUM(N5:N16)</f>
        <v>100.00000000029412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D22" sqref="D22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 customWidth="1"/>
    <col min="16" max="16384" width="8.83203125" style="43"/>
  </cols>
  <sheetData>
    <row r="1" spans="2:16" ht="13.35" customHeight="1" x14ac:dyDescent="0.2">
      <c r="B1" s="14" t="s">
        <v>84</v>
      </c>
      <c r="J1" s="100" t="s">
        <v>47</v>
      </c>
      <c r="K1" s="39"/>
      <c r="N1" s="149"/>
      <c r="O1" s="149"/>
      <c r="P1" s="149"/>
    </row>
    <row r="2" spans="2:16" ht="13.35" customHeight="1" x14ac:dyDescent="0.2">
      <c r="B2" s="188" t="s">
        <v>26</v>
      </c>
      <c r="C2" s="188"/>
      <c r="D2" s="188"/>
      <c r="E2" s="188"/>
      <c r="F2" s="188"/>
      <c r="G2" s="188"/>
      <c r="H2" s="188"/>
      <c r="I2" s="188"/>
      <c r="J2" s="100" t="s">
        <v>48</v>
      </c>
      <c r="K2" s="45"/>
    </row>
    <row r="3" spans="2:16" ht="15.75" thickBot="1" x14ac:dyDescent="0.3">
      <c r="J3" s="77"/>
      <c r="K3" s="105" t="s">
        <v>92</v>
      </c>
      <c r="L3" s="105" t="s">
        <v>93</v>
      </c>
      <c r="M3" s="105" t="s">
        <v>94</v>
      </c>
      <c r="N3" s="105">
        <v>2028</v>
      </c>
      <c r="O3" s="105">
        <v>2029</v>
      </c>
      <c r="P3" s="105" t="s">
        <v>95</v>
      </c>
    </row>
    <row r="4" spans="2:16" x14ac:dyDescent="0.2">
      <c r="J4" s="75" t="s">
        <v>80</v>
      </c>
      <c r="K4" s="82">
        <v>6.3</v>
      </c>
      <c r="L4" s="82">
        <v>6.3</v>
      </c>
      <c r="M4" s="82">
        <v>6.3</v>
      </c>
      <c r="N4" s="82" t="e">
        <v>#N/A</v>
      </c>
      <c r="O4" s="82">
        <v>6.2</v>
      </c>
      <c r="P4" s="82" t="e">
        <v>#N/A</v>
      </c>
    </row>
    <row r="5" spans="2:16" ht="14.45" customHeight="1" x14ac:dyDescent="0.2">
      <c r="J5" s="75" t="s">
        <v>81</v>
      </c>
      <c r="K5" s="82">
        <v>6.3</v>
      </c>
      <c r="L5" s="82">
        <v>6.3</v>
      </c>
      <c r="M5" s="82">
        <v>6.2</v>
      </c>
      <c r="N5" s="82" t="e">
        <v>#N/A</v>
      </c>
      <c r="O5" s="82" t="e">
        <v>#N/A</v>
      </c>
      <c r="P5" s="82">
        <v>6.2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topLeftCell="A7" zoomScaleNormal="100" workbookViewId="0">
      <selection activeCell="P28" sqref="P2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8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27</v>
      </c>
    </row>
    <row r="2" spans="1:15" ht="13.35" customHeight="1" thickBot="1" x14ac:dyDescent="0.25">
      <c r="A2" s="6"/>
      <c r="B2" s="188" t="s">
        <v>86</v>
      </c>
      <c r="C2" s="188"/>
      <c r="D2" s="188"/>
      <c r="E2" s="188"/>
      <c r="F2" s="188"/>
      <c r="G2" s="188"/>
      <c r="H2" s="188"/>
      <c r="I2" s="188"/>
      <c r="J2" s="80"/>
      <c r="K2" s="81" t="s">
        <v>81</v>
      </c>
      <c r="L2" s="81" t="s">
        <v>80</v>
      </c>
      <c r="M2" s="81" t="s">
        <v>52</v>
      </c>
    </row>
    <row r="3" spans="1:15" x14ac:dyDescent="0.2">
      <c r="J3" s="107" t="s">
        <v>79</v>
      </c>
      <c r="K3" s="84">
        <v>0.181352627631579</v>
      </c>
      <c r="L3" s="84">
        <v>0.17376810274999999</v>
      </c>
      <c r="M3" s="84">
        <v>0.147569924883721</v>
      </c>
      <c r="O3" s="64"/>
    </row>
    <row r="4" spans="1:15" ht="13.35" customHeight="1" x14ac:dyDescent="0.2">
      <c r="J4" s="85" t="s">
        <v>66</v>
      </c>
      <c r="K4" s="84">
        <v>0.36252290473684201</v>
      </c>
      <c r="L4" s="84">
        <v>0.30207629474999997</v>
      </c>
      <c r="M4" s="84">
        <v>0.27084372465116302</v>
      </c>
      <c r="O4" s="64"/>
    </row>
    <row r="5" spans="1:15" ht="13.35" customHeight="1" x14ac:dyDescent="0.2">
      <c r="J5" s="85" t="s">
        <v>67</v>
      </c>
      <c r="K5" s="84">
        <v>0.95737818552631604</v>
      </c>
      <c r="L5" s="84">
        <v>0.76509448250000001</v>
      </c>
      <c r="M5" s="84">
        <v>0.60660967511627895</v>
      </c>
      <c r="O5" s="64"/>
    </row>
    <row r="6" spans="1:15" ht="13.35" customHeight="1" x14ac:dyDescent="0.2">
      <c r="J6" s="85" t="s">
        <v>68</v>
      </c>
      <c r="K6" s="84">
        <v>1.95226164157895</v>
      </c>
      <c r="L6" s="84">
        <v>2.4283252647500002</v>
      </c>
      <c r="M6" s="84">
        <v>1.7774823386046501</v>
      </c>
      <c r="O6" s="64"/>
    </row>
    <row r="7" spans="1:15" ht="13.35" customHeight="1" x14ac:dyDescent="0.2">
      <c r="J7" s="85" t="s">
        <v>69</v>
      </c>
      <c r="K7" s="84">
        <v>12.4578607181579</v>
      </c>
      <c r="L7" s="84">
        <v>14.109620913500001</v>
      </c>
      <c r="M7" s="84">
        <v>8.3621870769767401</v>
      </c>
      <c r="O7" s="64"/>
    </row>
    <row r="8" spans="1:15" ht="13.35" customHeight="1" x14ac:dyDescent="0.2">
      <c r="I8" s="12"/>
      <c r="J8" s="85" t="s">
        <v>70</v>
      </c>
      <c r="K8" s="84">
        <v>52.500796041315802</v>
      </c>
      <c r="L8" s="84">
        <v>42.176649136750001</v>
      </c>
      <c r="M8" s="84">
        <v>32.7090515018605</v>
      </c>
      <c r="O8" s="64"/>
    </row>
    <row r="9" spans="1:15" ht="13.35" customHeight="1" x14ac:dyDescent="0.2">
      <c r="J9" s="85" t="s">
        <v>71</v>
      </c>
      <c r="K9" s="84">
        <v>22.865300374210499</v>
      </c>
      <c r="L9" s="84">
        <v>27.203104518749999</v>
      </c>
      <c r="M9" s="84">
        <v>39.408576524651203</v>
      </c>
      <c r="O9" s="64"/>
    </row>
    <row r="10" spans="1:15" ht="13.35" customHeight="1" x14ac:dyDescent="0.2">
      <c r="J10" s="85" t="s">
        <v>72</v>
      </c>
      <c r="K10" s="84">
        <v>5.3005847536842099</v>
      </c>
      <c r="L10" s="84">
        <v>8.0908054610000004</v>
      </c>
      <c r="M10" s="84">
        <v>11.438388132790701</v>
      </c>
      <c r="O10" s="64"/>
    </row>
    <row r="11" spans="1:15" ht="13.35" customHeight="1" x14ac:dyDescent="0.2">
      <c r="J11" s="85" t="s">
        <v>73</v>
      </c>
      <c r="K11" s="84">
        <v>1.9033793273684201</v>
      </c>
      <c r="L11" s="84">
        <v>2.83134055275</v>
      </c>
      <c r="M11" s="84">
        <v>3.3203176130232599</v>
      </c>
      <c r="O11" s="64"/>
    </row>
    <row r="12" spans="1:15" ht="13.35" customHeight="1" x14ac:dyDescent="0.2">
      <c r="J12" s="85" t="s">
        <v>74</v>
      </c>
      <c r="K12" s="84">
        <v>0.61889989421052605</v>
      </c>
      <c r="L12" s="84">
        <v>0.83097032024999995</v>
      </c>
      <c r="M12" s="84">
        <v>0.93721501790697703</v>
      </c>
      <c r="O12" s="64"/>
    </row>
    <row r="13" spans="1:15" ht="13.35" customHeight="1" x14ac:dyDescent="0.2">
      <c r="J13" s="85" t="s">
        <v>75</v>
      </c>
      <c r="K13" s="84">
        <v>0.382645595263158</v>
      </c>
      <c r="L13" s="84">
        <v>0.50415808875000001</v>
      </c>
      <c r="M13" s="84">
        <v>0.42464658255813997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5" t="s">
        <v>76</v>
      </c>
      <c r="K14" s="84">
        <v>0.25354737710526298</v>
      </c>
      <c r="L14" s="84">
        <v>0.29158960099999998</v>
      </c>
      <c r="M14" s="84">
        <v>0.26915734744185998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5" t="s">
        <v>77</v>
      </c>
      <c r="K15" s="84">
        <v>0.13889678263157901</v>
      </c>
      <c r="L15" s="84">
        <v>0.18962179525</v>
      </c>
      <c r="M15" s="84">
        <v>0.18632621953488401</v>
      </c>
      <c r="O15" s="67"/>
    </row>
    <row r="16" spans="1:15" ht="13.35" customHeight="1" x14ac:dyDescent="0.2">
      <c r="B16" s="188"/>
      <c r="C16" s="188"/>
      <c r="D16" s="188"/>
      <c r="E16" s="188"/>
      <c r="F16" s="188"/>
      <c r="J16" s="107" t="s">
        <v>36</v>
      </c>
      <c r="K16" s="84">
        <v>0.12457377657894739</v>
      </c>
      <c r="L16" s="84">
        <v>0.10287546875</v>
      </c>
      <c r="M16" s="84">
        <v>0.14162831976744189</v>
      </c>
      <c r="O16" s="53"/>
    </row>
    <row r="17" spans="1:15" ht="13.35" customHeight="1" x14ac:dyDescent="0.2">
      <c r="J17" s="83"/>
      <c r="K17" s="116">
        <f>SUM(K3:K16)</f>
        <v>99.999999999999986</v>
      </c>
      <c r="L17" s="116">
        <f>SUM(L3:L16)</f>
        <v>100.00000000150001</v>
      </c>
      <c r="M17" s="116">
        <f>SUM(M3:M16)</f>
        <v>99.999999999767539</v>
      </c>
      <c r="O17" s="65"/>
    </row>
    <row r="18" spans="1:15" ht="13.35" customHeight="1" x14ac:dyDescent="0.2">
      <c r="J18" s="83"/>
      <c r="K18" s="83"/>
      <c r="L18" s="83"/>
      <c r="M18" s="88"/>
      <c r="O18" s="65"/>
    </row>
    <row r="19" spans="1:15" ht="13.35" customHeight="1" thickBot="1" x14ac:dyDescent="0.25">
      <c r="J19" s="80"/>
      <c r="K19" s="81" t="s">
        <v>81</v>
      </c>
      <c r="L19" s="81" t="s">
        <v>80</v>
      </c>
      <c r="M19" s="81" t="s">
        <v>52</v>
      </c>
      <c r="O19" s="65"/>
    </row>
    <row r="20" spans="1:15" ht="13.35" customHeight="1" x14ac:dyDescent="0.2">
      <c r="J20" s="107" t="s">
        <v>79</v>
      </c>
      <c r="K20" s="84">
        <v>0.226881610526316</v>
      </c>
      <c r="L20" s="84">
        <v>0.24545742717948699</v>
      </c>
      <c r="M20" s="84">
        <v>0.28919605853658498</v>
      </c>
      <c r="O20" s="65"/>
    </row>
    <row r="21" spans="1:15" ht="13.35" customHeight="1" x14ac:dyDescent="0.2">
      <c r="J21" s="85" t="s">
        <v>66</v>
      </c>
      <c r="K21" s="84">
        <v>0.57817552447368403</v>
      </c>
      <c r="L21" s="84">
        <v>0.46512118923076901</v>
      </c>
      <c r="M21" s="84">
        <v>0.484841160243902</v>
      </c>
      <c r="O21" s="65"/>
    </row>
    <row r="22" spans="1:15" ht="13.35" customHeight="1" x14ac:dyDescent="0.2">
      <c r="J22" s="85" t="s">
        <v>67</v>
      </c>
      <c r="K22" s="84">
        <v>1.6079731928947401</v>
      </c>
      <c r="L22" s="84">
        <v>1.3063104664102601</v>
      </c>
      <c r="M22" s="84">
        <v>1.05584757878049</v>
      </c>
      <c r="O22" s="65"/>
    </row>
    <row r="23" spans="1:15" ht="13.35" customHeight="1" x14ac:dyDescent="0.2">
      <c r="J23" s="85" t="s">
        <v>68</v>
      </c>
      <c r="K23" s="84">
        <v>4.08186195842105</v>
      </c>
      <c r="L23" s="84">
        <v>4.4874446320512797</v>
      </c>
      <c r="M23" s="84">
        <v>3.57613168</v>
      </c>
      <c r="O23" s="65"/>
    </row>
    <row r="24" spans="1:15" ht="13.35" customHeight="1" x14ac:dyDescent="0.2">
      <c r="J24" s="85" t="s">
        <v>69</v>
      </c>
      <c r="K24" s="84">
        <v>17.2119681084211</v>
      </c>
      <c r="L24" s="84">
        <v>15.9232130417949</v>
      </c>
      <c r="M24" s="84">
        <v>11.6338610812195</v>
      </c>
      <c r="O24" s="65"/>
    </row>
    <row r="25" spans="1:15" ht="13.35" customHeight="1" x14ac:dyDescent="0.2">
      <c r="J25" s="85" t="s">
        <v>70</v>
      </c>
      <c r="K25" s="84">
        <v>38.6852325060526</v>
      </c>
      <c r="L25" s="84">
        <v>35.890167285384599</v>
      </c>
      <c r="M25" s="84">
        <v>33.561998919268298</v>
      </c>
      <c r="O25" s="65"/>
    </row>
    <row r="26" spans="1:15" ht="13.35" customHeight="1" x14ac:dyDescent="0.2">
      <c r="J26" s="85" t="s">
        <v>71</v>
      </c>
      <c r="K26" s="84">
        <v>23.431729947631599</v>
      </c>
      <c r="L26" s="84">
        <v>24.398559804871802</v>
      </c>
      <c r="M26" s="84">
        <v>30.584182875853699</v>
      </c>
      <c r="O26" s="65"/>
    </row>
    <row r="27" spans="1:15" ht="13.35" customHeight="1" x14ac:dyDescent="0.2">
      <c r="B27" s="13"/>
      <c r="J27" s="85" t="s">
        <v>72</v>
      </c>
      <c r="K27" s="84">
        <v>8.0516040810526306</v>
      </c>
      <c r="L27" s="84">
        <v>9.2162901253846101</v>
      </c>
      <c r="M27" s="84">
        <v>11.578014148536599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5" t="s">
        <v>73</v>
      </c>
      <c r="K28" s="84">
        <v>3.73908281473684</v>
      </c>
      <c r="L28" s="84">
        <v>4.7461678728205099</v>
      </c>
      <c r="M28" s="84">
        <v>4.0135285690243903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5" t="s">
        <v>74</v>
      </c>
      <c r="K29" s="84">
        <v>1.27745365763158</v>
      </c>
      <c r="L29" s="84">
        <v>1.8237887694871799</v>
      </c>
      <c r="M29" s="84">
        <v>1.7181082309756099</v>
      </c>
      <c r="O29" s="67"/>
    </row>
    <row r="30" spans="1:15" ht="13.35" customHeight="1" x14ac:dyDescent="0.2">
      <c r="J30" s="85" t="s">
        <v>75</v>
      </c>
      <c r="K30" s="84">
        <v>0.543504971842105</v>
      </c>
      <c r="L30" s="84">
        <v>0.75639401410256402</v>
      </c>
      <c r="M30" s="84">
        <v>0.605662763658537</v>
      </c>
      <c r="O30" s="53"/>
    </row>
    <row r="31" spans="1:15" ht="13.35" customHeight="1" x14ac:dyDescent="0.2">
      <c r="J31" s="85" t="s">
        <v>76</v>
      </c>
      <c r="K31" s="84">
        <v>0.299647226052632</v>
      </c>
      <c r="L31" s="84">
        <v>0.40561389025640998</v>
      </c>
      <c r="M31" s="84">
        <v>0.36552188317073198</v>
      </c>
      <c r="O31" s="66"/>
    </row>
    <row r="32" spans="1:15" ht="13.35" customHeight="1" x14ac:dyDescent="0.2">
      <c r="J32" s="85" t="s">
        <v>77</v>
      </c>
      <c r="K32" s="84">
        <v>0.15245727105263199</v>
      </c>
      <c r="L32" s="84">
        <v>0.230852216923077</v>
      </c>
      <c r="M32" s="84">
        <v>0.21224803292682901</v>
      </c>
      <c r="O32" s="66"/>
    </row>
    <row r="33" spans="10:15" ht="13.35" customHeight="1" x14ac:dyDescent="0.2">
      <c r="J33" s="107" t="s">
        <v>36</v>
      </c>
      <c r="K33" s="84">
        <v>0.11242713078947371</v>
      </c>
      <c r="L33" s="84">
        <v>0.1046192641025641</v>
      </c>
      <c r="M33" s="84">
        <v>0.32085701658536508</v>
      </c>
      <c r="O33" s="66"/>
    </row>
    <row r="34" spans="10:15" ht="13.35" customHeight="1" x14ac:dyDescent="0.2">
      <c r="J34" s="88"/>
      <c r="K34" s="116">
        <f>SUM(K20:K33)</f>
        <v>100.00000000157898</v>
      </c>
      <c r="L34" s="116">
        <f>SUM(L20:L33)</f>
        <v>100</v>
      </c>
      <c r="M34" s="116">
        <f>SUM(M20:M33)</f>
        <v>99.999999998780524</v>
      </c>
      <c r="O34" s="66"/>
    </row>
    <row r="35" spans="10:15" ht="13.35" customHeight="1" x14ac:dyDescent="0.2">
      <c r="J35" s="88"/>
      <c r="K35" s="87"/>
      <c r="L35" s="87"/>
      <c r="M35" s="87"/>
      <c r="O35" s="66"/>
    </row>
    <row r="36" spans="10:15" ht="13.35" customHeight="1" thickBot="1" x14ac:dyDescent="0.25">
      <c r="J36" s="80"/>
      <c r="K36" s="81" t="s">
        <v>81</v>
      </c>
      <c r="L36" s="81" t="s">
        <v>80</v>
      </c>
      <c r="M36" s="81" t="s">
        <v>52</v>
      </c>
      <c r="O36" s="66"/>
    </row>
    <row r="37" spans="10:15" ht="13.35" customHeight="1" x14ac:dyDescent="0.2">
      <c r="J37" s="107" t="s">
        <v>79</v>
      </c>
      <c r="K37" s="84">
        <v>0.7162310246875</v>
      </c>
      <c r="L37" s="84">
        <v>0.73885859499999995</v>
      </c>
      <c r="M37" s="84">
        <v>0.64723806212121204</v>
      </c>
      <c r="O37" s="66"/>
    </row>
    <row r="38" spans="10:15" ht="13.35" customHeight="1" x14ac:dyDescent="0.2">
      <c r="J38" s="85" t="s">
        <v>66</v>
      </c>
      <c r="K38" s="84">
        <v>1.2003345678124999</v>
      </c>
      <c r="L38" s="84">
        <v>1.1112551018750001</v>
      </c>
      <c r="M38" s="84">
        <v>0.87472473393939398</v>
      </c>
      <c r="O38" s="66"/>
    </row>
    <row r="39" spans="10:15" ht="13.35" customHeight="1" x14ac:dyDescent="0.2">
      <c r="J39" s="85" t="s">
        <v>67</v>
      </c>
      <c r="K39" s="84">
        <v>2.8597769899999999</v>
      </c>
      <c r="L39" s="84">
        <v>2.3744350634375002</v>
      </c>
      <c r="M39" s="84">
        <v>1.9193202645454499</v>
      </c>
      <c r="O39" s="66"/>
    </row>
    <row r="40" spans="10:15" ht="13.35" customHeight="1" x14ac:dyDescent="0.2">
      <c r="J40" s="85" t="s">
        <v>68</v>
      </c>
      <c r="K40" s="84">
        <v>6.8411871931250001</v>
      </c>
      <c r="L40" s="84">
        <v>7.7349614753124998</v>
      </c>
      <c r="M40" s="84">
        <v>4.7507331112121198</v>
      </c>
      <c r="O40" s="66"/>
    </row>
    <row r="41" spans="10:15" ht="13.35" customHeight="1" x14ac:dyDescent="0.2">
      <c r="J41" s="85" t="s">
        <v>69</v>
      </c>
      <c r="K41" s="84">
        <v>23.823613724062501</v>
      </c>
      <c r="L41" s="84">
        <v>22.136508660937501</v>
      </c>
      <c r="M41" s="84">
        <v>15.6410613115152</v>
      </c>
      <c r="O41" s="66"/>
    </row>
    <row r="42" spans="10:15" x14ac:dyDescent="0.2">
      <c r="J42" s="85" t="s">
        <v>70</v>
      </c>
      <c r="K42" s="84">
        <v>33.887878748749998</v>
      </c>
      <c r="L42" s="84">
        <v>29.8147854465625</v>
      </c>
      <c r="M42" s="84">
        <v>34.726345109999997</v>
      </c>
    </row>
    <row r="43" spans="10:15" x14ac:dyDescent="0.2">
      <c r="J43" s="85" t="s">
        <v>71</v>
      </c>
      <c r="K43" s="84">
        <v>16.5303703878125</v>
      </c>
      <c r="L43" s="84">
        <v>17.033876749687501</v>
      </c>
      <c r="M43" s="84">
        <v>22.711028849090901</v>
      </c>
    </row>
    <row r="44" spans="10:15" x14ac:dyDescent="0.2">
      <c r="J44" s="85" t="s">
        <v>72</v>
      </c>
      <c r="K44" s="84">
        <v>7.3708307084375004</v>
      </c>
      <c r="L44" s="84">
        <v>9.2671911531249993</v>
      </c>
      <c r="M44" s="84">
        <v>11.015666278787901</v>
      </c>
    </row>
    <row r="45" spans="10:15" x14ac:dyDescent="0.2">
      <c r="J45" s="85" t="s">
        <v>73</v>
      </c>
      <c r="K45" s="84">
        <v>3.3239001790625</v>
      </c>
      <c r="L45" s="84">
        <v>4.7276880087500004</v>
      </c>
      <c r="M45" s="84">
        <v>3.9728829133333301</v>
      </c>
    </row>
    <row r="46" spans="10:15" x14ac:dyDescent="0.2">
      <c r="J46" s="85" t="s">
        <v>74</v>
      </c>
      <c r="K46" s="84">
        <v>1.8793907475</v>
      </c>
      <c r="L46" s="84">
        <v>2.6131079343749999</v>
      </c>
      <c r="M46" s="84">
        <v>1.8336285821212099</v>
      </c>
    </row>
    <row r="47" spans="10:15" x14ac:dyDescent="0.2">
      <c r="J47" s="85" t="s">
        <v>75</v>
      </c>
      <c r="K47" s="84">
        <v>0.76075802531250003</v>
      </c>
      <c r="L47" s="84">
        <v>1.283355853125</v>
      </c>
      <c r="M47" s="84">
        <v>0.94978123818181803</v>
      </c>
    </row>
    <row r="48" spans="10:15" x14ac:dyDescent="0.2">
      <c r="J48" s="85" t="s">
        <v>76</v>
      </c>
      <c r="K48" s="84">
        <v>0.40487815999999999</v>
      </c>
      <c r="L48" s="84">
        <v>0.63033057531250003</v>
      </c>
      <c r="M48" s="84">
        <v>0.50549778333333295</v>
      </c>
    </row>
    <row r="49" spans="10:13" x14ac:dyDescent="0.2">
      <c r="J49" s="85" t="s">
        <v>77</v>
      </c>
      <c r="K49" s="84">
        <v>0.24327738531250001</v>
      </c>
      <c r="L49" s="84">
        <v>0.31575946468749999</v>
      </c>
      <c r="M49" s="84">
        <v>0.255017706969697</v>
      </c>
    </row>
    <row r="50" spans="10:13" x14ac:dyDescent="0.2">
      <c r="J50" s="107" t="s">
        <v>36</v>
      </c>
      <c r="K50" s="84">
        <v>0.1575721584375</v>
      </c>
      <c r="L50" s="84">
        <v>0.2178859178125</v>
      </c>
      <c r="M50" s="84">
        <v>0.19707405515151549</v>
      </c>
    </row>
    <row r="51" spans="10:13" x14ac:dyDescent="0.2">
      <c r="K51" s="116">
        <f>SUM(K37:K50)</f>
        <v>100.00000000031248</v>
      </c>
      <c r="L51" s="116">
        <f t="shared" ref="L51" si="0">SUM(L37:L50)</f>
        <v>99.999999999999972</v>
      </c>
      <c r="M51" s="116">
        <f>SUM(M37:M50)</f>
        <v>100.00000000030309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R35" sqref="R35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28</v>
      </c>
      <c r="G1" s="22"/>
      <c r="H1" s="22"/>
    </row>
    <row r="2" spans="1:17" ht="13.35" customHeight="1" thickBot="1" x14ac:dyDescent="0.25">
      <c r="B2" s="25" t="s">
        <v>7</v>
      </c>
      <c r="C2" s="25"/>
      <c r="D2" s="25"/>
      <c r="E2" s="25"/>
      <c r="F2" s="25"/>
      <c r="J2" s="28"/>
      <c r="K2" s="81" t="s">
        <v>81</v>
      </c>
      <c r="L2" s="81" t="s">
        <v>80</v>
      </c>
      <c r="M2" s="81" t="s">
        <v>52</v>
      </c>
    </row>
    <row r="3" spans="1:17" ht="13.35" customHeight="1" x14ac:dyDescent="0.2">
      <c r="J3" s="107" t="s">
        <v>79</v>
      </c>
      <c r="K3" s="72">
        <v>1.2693265899999999</v>
      </c>
      <c r="L3" s="72">
        <v>1.05832956</v>
      </c>
      <c r="M3" s="72">
        <v>0.40237833687500002</v>
      </c>
      <c r="O3" s="67"/>
    </row>
    <row r="4" spans="1:17" ht="13.35" customHeight="1" x14ac:dyDescent="0.2">
      <c r="J4" s="85" t="s">
        <v>66</v>
      </c>
      <c r="K4" s="72">
        <v>1.473632941</v>
      </c>
      <c r="L4" s="72">
        <v>1.73470229548387</v>
      </c>
      <c r="M4" s="72">
        <v>0.82307727562499999</v>
      </c>
      <c r="O4" s="67"/>
    </row>
    <row r="5" spans="1:17" ht="13.35" customHeight="1" x14ac:dyDescent="0.2">
      <c r="J5" s="85" t="s">
        <v>67</v>
      </c>
      <c r="K5" s="72">
        <v>3.3895990579999999</v>
      </c>
      <c r="L5" s="72">
        <v>4.9123678651612899</v>
      </c>
      <c r="M5" s="72">
        <v>2.6395979053124998</v>
      </c>
      <c r="O5" s="67"/>
      <c r="Q5"/>
    </row>
    <row r="6" spans="1:17" ht="13.35" customHeight="1" x14ac:dyDescent="0.2">
      <c r="J6" s="85" t="s">
        <v>68</v>
      </c>
      <c r="K6" s="72">
        <v>8.4967102249999993</v>
      </c>
      <c r="L6" s="72">
        <v>9.5660125325806398</v>
      </c>
      <c r="M6" s="72">
        <v>6.2692770756250003</v>
      </c>
      <c r="O6" s="67"/>
      <c r="Q6"/>
    </row>
    <row r="7" spans="1:17" ht="13.35" customHeight="1" x14ac:dyDescent="0.2">
      <c r="I7" s="12"/>
      <c r="J7" s="85" t="s">
        <v>69</v>
      </c>
      <c r="K7" s="72">
        <v>22.165436253999999</v>
      </c>
      <c r="L7" s="72">
        <v>21.737531653548398</v>
      </c>
      <c r="M7" s="72">
        <v>18.1937745225</v>
      </c>
      <c r="O7" s="67"/>
      <c r="Q7"/>
    </row>
    <row r="8" spans="1:17" ht="13.35" customHeight="1" x14ac:dyDescent="0.2">
      <c r="J8" s="85" t="s">
        <v>70</v>
      </c>
      <c r="K8" s="72">
        <v>29.048458172</v>
      </c>
      <c r="L8" s="72">
        <v>24.1560552203226</v>
      </c>
      <c r="M8" s="72">
        <v>28.044498786875</v>
      </c>
      <c r="O8" s="67"/>
      <c r="Q8"/>
    </row>
    <row r="9" spans="1:17" ht="13.35" customHeight="1" x14ac:dyDescent="0.2">
      <c r="J9" s="85" t="s">
        <v>71</v>
      </c>
      <c r="K9" s="72">
        <v>16.922616549000001</v>
      </c>
      <c r="L9" s="72">
        <v>17.669780148709702</v>
      </c>
      <c r="M9" s="72">
        <v>19.892224526875001</v>
      </c>
      <c r="O9" s="67"/>
      <c r="Q9"/>
    </row>
    <row r="10" spans="1:17" ht="13.35" customHeight="1" x14ac:dyDescent="0.2">
      <c r="J10" s="85" t="s">
        <v>72</v>
      </c>
      <c r="K10" s="72">
        <v>7.4149483250000001</v>
      </c>
      <c r="L10" s="72">
        <v>8.0032057167741897</v>
      </c>
      <c r="M10" s="72">
        <v>12.323809310625</v>
      </c>
      <c r="O10" s="67"/>
      <c r="Q10"/>
    </row>
    <row r="11" spans="1:17" ht="13.35" customHeight="1" x14ac:dyDescent="0.2">
      <c r="J11" s="85" t="s">
        <v>73</v>
      </c>
      <c r="K11" s="72">
        <v>4.03406634433333</v>
      </c>
      <c r="L11" s="72">
        <v>4.7201043358064503</v>
      </c>
      <c r="M11" s="72">
        <v>4.9999024178124998</v>
      </c>
      <c r="O11" s="67"/>
      <c r="Q11"/>
    </row>
    <row r="12" spans="1:17" ht="13.35" customHeight="1" x14ac:dyDescent="0.2">
      <c r="J12" s="85" t="s">
        <v>74</v>
      </c>
      <c r="K12" s="72">
        <v>2.3428636900000002</v>
      </c>
      <c r="L12" s="72">
        <v>2.6126899629032301</v>
      </c>
      <c r="M12" s="72">
        <v>2.6370036484375001</v>
      </c>
      <c r="O12" s="67"/>
      <c r="Q12"/>
    </row>
    <row r="13" spans="1:17" ht="13.35" customHeight="1" x14ac:dyDescent="0.2">
      <c r="J13" s="85" t="s">
        <v>75</v>
      </c>
      <c r="K13" s="72">
        <v>1.36122053833333</v>
      </c>
      <c r="L13" s="72">
        <v>1.6213609816129</v>
      </c>
      <c r="M13" s="72">
        <v>1.5672256490625001</v>
      </c>
      <c r="O13" s="67"/>
      <c r="Q13"/>
    </row>
    <row r="14" spans="1:17" x14ac:dyDescent="0.2">
      <c r="J14" s="85" t="s">
        <v>76</v>
      </c>
      <c r="K14" s="72">
        <v>0.85446965333333302</v>
      </c>
      <c r="L14" s="72">
        <v>0.85059152387096804</v>
      </c>
      <c r="M14" s="72">
        <v>0.8762982815625</v>
      </c>
      <c r="Q14"/>
    </row>
    <row r="15" spans="1:17" x14ac:dyDescent="0.2">
      <c r="J15" s="85" t="s">
        <v>77</v>
      </c>
      <c r="K15" s="72">
        <v>0.52032417333333303</v>
      </c>
      <c r="L15" s="72">
        <v>0.53454773612903195</v>
      </c>
      <c r="M15" s="72">
        <v>0.54299459562499997</v>
      </c>
      <c r="Q15"/>
    </row>
    <row r="16" spans="1:17" x14ac:dyDescent="0.2">
      <c r="J16" s="107" t="s">
        <v>36</v>
      </c>
      <c r="K16" s="72">
        <v>0.706327486666667</v>
      </c>
      <c r="L16" s="72">
        <v>0.82272046709677404</v>
      </c>
      <c r="M16" s="72">
        <v>0.78793766593749992</v>
      </c>
      <c r="Q16"/>
    </row>
    <row r="17" spans="11:17" x14ac:dyDescent="0.2">
      <c r="K17" s="116">
        <f>SUM(K3:K16)</f>
        <v>99.999999999999986</v>
      </c>
      <c r="L17" s="116">
        <f>SUM(L3:L16)</f>
        <v>100.00000000000004</v>
      </c>
      <c r="M17" s="116">
        <f>SUM(M3:M16)</f>
        <v>99.999999998749999</v>
      </c>
      <c r="Q17"/>
    </row>
    <row r="18" spans="11:17" x14ac:dyDescent="0.2">
      <c r="Q18"/>
    </row>
    <row r="19" spans="11:17" x14ac:dyDescent="0.2">
      <c r="Q19"/>
    </row>
    <row r="20" spans="11:17" x14ac:dyDescent="0.2">
      <c r="Q20"/>
    </row>
    <row r="21" spans="11:17" x14ac:dyDescent="0.2">
      <c r="Q21"/>
    </row>
    <row r="22" spans="11:17" x14ac:dyDescent="0.2">
      <c r="Q22"/>
    </row>
  </sheetData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zoomScaleNormal="100" workbookViewId="0">
      <selection activeCell="R65" sqref="R65"/>
    </sheetView>
  </sheetViews>
  <sheetFormatPr defaultColWidth="8.83203125" defaultRowHeight="12.75" x14ac:dyDescent="0.2"/>
  <cols>
    <col min="1" max="1" width="9.6640625" style="97" customWidth="1"/>
    <col min="2" max="9" width="8.83203125" style="97"/>
    <col min="10" max="12" width="9.1640625" style="97" customWidth="1"/>
    <col min="13" max="13" width="8" style="97" customWidth="1"/>
    <col min="14" max="16" width="9.1640625" style="97" customWidth="1"/>
    <col min="17" max="17" width="12.83203125" style="97" customWidth="1"/>
    <col min="18" max="43" width="9.1640625" style="97" customWidth="1"/>
    <col min="44" max="16384" width="8.83203125" style="97"/>
  </cols>
  <sheetData>
    <row r="1" spans="1:23" ht="15" x14ac:dyDescent="0.25">
      <c r="A1" s="31"/>
      <c r="B1" s="32" t="s">
        <v>34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46"/>
      <c r="O1" s="146"/>
      <c r="P1" s="146"/>
      <c r="Q1" s="146"/>
      <c r="R1" s="146"/>
      <c r="S1" s="146"/>
      <c r="T1" s="146"/>
      <c r="U1" s="146"/>
    </row>
    <row r="2" spans="1:23" ht="15" x14ac:dyDescent="0.25">
      <c r="A2" s="31"/>
      <c r="B2" s="190" t="s">
        <v>20</v>
      </c>
      <c r="C2" s="190"/>
      <c r="D2" s="190"/>
      <c r="E2" s="190"/>
      <c r="F2" s="190"/>
      <c r="G2" s="190"/>
      <c r="H2" s="190"/>
      <c r="I2" s="190"/>
      <c r="J2" s="31"/>
      <c r="K2" s="124" t="s">
        <v>21</v>
      </c>
      <c r="L2" s="33"/>
      <c r="M2" s="33"/>
      <c r="N2" s="146"/>
      <c r="O2" s="146"/>
      <c r="P2" s="146"/>
      <c r="Q2" s="146"/>
      <c r="R2" s="124" t="s">
        <v>22</v>
      </c>
      <c r="S2" s="146"/>
      <c r="T2" s="146"/>
      <c r="U2" s="146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81</v>
      </c>
      <c r="N3" s="81" t="s">
        <v>80</v>
      </c>
      <c r="O3" s="125" t="str">
        <f>M3</f>
        <v>Q3 2025</v>
      </c>
      <c r="P3" s="125" t="str">
        <f>N3</f>
        <v>Q2 2025</v>
      </c>
      <c r="Q3" s="146"/>
      <c r="R3" s="34"/>
      <c r="S3" s="34"/>
      <c r="T3" s="81" t="s">
        <v>81</v>
      </c>
      <c r="U3" s="81" t="s">
        <v>80</v>
      </c>
      <c r="V3" s="97" t="str">
        <f>T3</f>
        <v>Q3 2025</v>
      </c>
      <c r="W3" s="97" t="str">
        <f>U3</f>
        <v>Q2 2025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21" t="s">
        <v>81</v>
      </c>
      <c r="N4" s="121" t="s">
        <v>80</v>
      </c>
      <c r="O4" s="125" t="str">
        <f>M4</f>
        <v>Q3 2025</v>
      </c>
      <c r="P4" s="125" t="str">
        <f>N4</f>
        <v>Q2 2025</v>
      </c>
      <c r="Q4" s="146"/>
      <c r="R4" s="147"/>
      <c r="S4" s="38"/>
      <c r="T4" s="121" t="s">
        <v>81</v>
      </c>
      <c r="U4" s="81" t="s">
        <v>80</v>
      </c>
      <c r="V4" s="97" t="str">
        <f>T4</f>
        <v>Q3 2025</v>
      </c>
      <c r="W4" s="97" t="str">
        <f>U4</f>
        <v>Q2 2025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26" t="s">
        <v>81</v>
      </c>
      <c r="L5" s="127" t="s">
        <v>81</v>
      </c>
      <c r="M5" s="172">
        <v>1.8902635000000001</v>
      </c>
      <c r="N5" s="172">
        <v>2.0389507971739098</v>
      </c>
      <c r="O5" s="172">
        <v>0.13985693044898101</v>
      </c>
      <c r="P5" s="172">
        <v>0.19825392982887499</v>
      </c>
      <c r="Q5" s="146"/>
      <c r="R5" s="126" t="s">
        <v>81</v>
      </c>
      <c r="S5" s="126" t="s">
        <v>81</v>
      </c>
      <c r="T5" s="123">
        <v>1.15225607975714</v>
      </c>
      <c r="U5" s="123">
        <v>1.0724711694028599</v>
      </c>
      <c r="V5" s="123">
        <v>3.1779333136990502E-2</v>
      </c>
      <c r="W5" s="123">
        <v>2.67607544437285E-2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26" t="s">
        <v>82</v>
      </c>
      <c r="L6" s="127" t="s">
        <v>82</v>
      </c>
      <c r="M6" s="172">
        <v>1.8060869565217399</v>
      </c>
      <c r="N6" s="172">
        <v>1.9817731884782599</v>
      </c>
      <c r="O6" s="172">
        <v>0.17868007736820901</v>
      </c>
      <c r="P6" s="172">
        <v>0.21636822844449599</v>
      </c>
      <c r="Q6" s="146"/>
      <c r="R6" s="126" t="s">
        <v>82</v>
      </c>
      <c r="S6" s="126" t="s">
        <v>82</v>
      </c>
      <c r="T6" s="123">
        <v>1.15647222010833</v>
      </c>
      <c r="U6" s="123">
        <v>1.07725865500811</v>
      </c>
      <c r="V6" s="123">
        <v>3.7201056368969601E-2</v>
      </c>
      <c r="W6" s="123">
        <v>3.0790826072976001E-2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26" t="s">
        <v>88</v>
      </c>
      <c r="L7" s="127" t="s">
        <v>88</v>
      </c>
      <c r="M7" s="172">
        <v>1.7923913043478299</v>
      </c>
      <c r="N7" s="172">
        <v>1.9530022222222201</v>
      </c>
      <c r="O7" s="172">
        <v>0.194355742362741</v>
      </c>
      <c r="P7" s="172">
        <v>0.251916499954836</v>
      </c>
      <c r="Q7" s="146"/>
      <c r="R7" s="126" t="s">
        <v>88</v>
      </c>
      <c r="S7" s="126" t="s">
        <v>88</v>
      </c>
      <c r="T7" s="123">
        <v>1.1596988974142901</v>
      </c>
      <c r="U7" s="123">
        <v>1.08233620656471</v>
      </c>
      <c r="V7" s="123">
        <v>3.7358615737402297E-2</v>
      </c>
      <c r="W7" s="123">
        <v>3.3794247310735902E-2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26" t="s">
        <v>96</v>
      </c>
      <c r="L8" s="127" t="s">
        <v>96</v>
      </c>
      <c r="M8" s="172">
        <v>1.8080434782608701</v>
      </c>
      <c r="N8" s="172" t="e">
        <v>#N/A</v>
      </c>
      <c r="O8" s="172">
        <v>0.19430353762682601</v>
      </c>
      <c r="P8" s="172" t="e">
        <v>#N/A</v>
      </c>
      <c r="Q8" s="146"/>
      <c r="R8" s="126" t="s">
        <v>96</v>
      </c>
      <c r="S8" s="128" t="s">
        <v>96</v>
      </c>
      <c r="T8" s="123">
        <v>1.1631171850314299</v>
      </c>
      <c r="U8" s="123" t="e">
        <v>#N/A</v>
      </c>
      <c r="V8" s="123">
        <v>3.8384339186637598E-2</v>
      </c>
      <c r="W8" s="123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26">
        <v>2026</v>
      </c>
      <c r="L9" s="127">
        <v>2026</v>
      </c>
      <c r="M9" s="172">
        <v>1.83266304347826</v>
      </c>
      <c r="N9" s="172">
        <v>1.9808961363636399</v>
      </c>
      <c r="O9" s="172">
        <v>0.205271095934345</v>
      </c>
      <c r="P9" s="172">
        <v>0.268522387193806</v>
      </c>
      <c r="Q9" s="146"/>
      <c r="R9" s="126">
        <v>2026</v>
      </c>
      <c r="S9" s="129">
        <v>2026</v>
      </c>
      <c r="T9" s="123">
        <v>1.1678305826638899</v>
      </c>
      <c r="U9" s="123">
        <v>1.0891366942351399</v>
      </c>
      <c r="V9" s="123">
        <v>4.2495175411936703E-2</v>
      </c>
      <c r="W9" s="123">
        <v>3.5619393506461303E-2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26">
        <v>2027</v>
      </c>
      <c r="L10" s="127">
        <v>2027</v>
      </c>
      <c r="M10" s="172">
        <v>2.0406490540540498</v>
      </c>
      <c r="N10" s="172">
        <v>2.0812921388888901</v>
      </c>
      <c r="O10" s="172">
        <v>0.23395798134089801</v>
      </c>
      <c r="P10" s="172">
        <v>0.26920189316168902</v>
      </c>
      <c r="Q10" s="146"/>
      <c r="R10" s="126">
        <v>2027</v>
      </c>
      <c r="S10" s="129">
        <v>2027</v>
      </c>
      <c r="T10" s="123">
        <v>1.1758811469516099</v>
      </c>
      <c r="U10" s="123">
        <v>1.1022124843100001</v>
      </c>
      <c r="V10" s="123">
        <v>4.9981054099878901E-2</v>
      </c>
      <c r="W10" s="123">
        <v>4.1212421734659499E-2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68">
        <v>2028</v>
      </c>
      <c r="L11" s="169">
        <v>2028</v>
      </c>
      <c r="M11" s="173"/>
      <c r="N11" s="173"/>
      <c r="O11" s="173"/>
      <c r="P11" s="173"/>
      <c r="Q11" s="146"/>
      <c r="R11" s="168">
        <v>2028</v>
      </c>
      <c r="S11" s="169">
        <v>2028</v>
      </c>
      <c r="T11" s="171"/>
      <c r="U11" s="171"/>
      <c r="V11" s="171"/>
      <c r="W11" s="171"/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170">
        <v>2029</v>
      </c>
      <c r="L12" s="170">
        <v>2029</v>
      </c>
      <c r="M12" s="173"/>
      <c r="N12" s="172">
        <v>2.2512454545454501</v>
      </c>
      <c r="O12" s="173"/>
      <c r="P12" s="172">
        <v>0.30539078560398297</v>
      </c>
      <c r="Q12" s="146"/>
      <c r="R12" s="170">
        <v>2029</v>
      </c>
      <c r="S12" s="170">
        <v>2029</v>
      </c>
      <c r="T12" s="171"/>
      <c r="U12" s="123">
        <v>1.1204529367086999</v>
      </c>
      <c r="V12" s="171"/>
      <c r="W12" s="123">
        <v>4.7123490422171399E-2</v>
      </c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126">
        <v>2030</v>
      </c>
      <c r="L13" s="127">
        <v>2030</v>
      </c>
      <c r="M13" s="172">
        <v>2.2287878787878799</v>
      </c>
      <c r="N13" s="173"/>
      <c r="O13" s="172">
        <v>0.30234249593546197</v>
      </c>
      <c r="P13" s="173"/>
      <c r="Q13" s="146"/>
      <c r="R13" s="126">
        <v>2030</v>
      </c>
      <c r="S13" s="129">
        <v>2030</v>
      </c>
      <c r="T13" s="123">
        <v>1.1859332076839999</v>
      </c>
      <c r="U13" s="171"/>
      <c r="V13" s="123">
        <v>4.1237865352992002E-2</v>
      </c>
      <c r="W13" s="171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24" t="s">
        <v>23</v>
      </c>
      <c r="L14" s="146"/>
      <c r="M14" s="146"/>
      <c r="N14" s="146"/>
      <c r="O14" s="130"/>
      <c r="P14" s="130"/>
      <c r="Q14" s="146"/>
      <c r="R14" s="124" t="s">
        <v>24</v>
      </c>
      <c r="S14" s="146"/>
      <c r="T14" s="146"/>
      <c r="U14" s="146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81</v>
      </c>
      <c r="N15" s="81" t="s">
        <v>80</v>
      </c>
      <c r="O15" s="130" t="str">
        <f>M15</f>
        <v>Q3 2025</v>
      </c>
      <c r="P15" s="130" t="str">
        <f>N15</f>
        <v>Q2 2025</v>
      </c>
      <c r="Q15" s="146"/>
      <c r="R15" s="33"/>
      <c r="S15" s="33"/>
      <c r="T15" s="81" t="s">
        <v>81</v>
      </c>
      <c r="U15" s="81" t="s">
        <v>80</v>
      </c>
      <c r="V15" s="130" t="str">
        <f>T15</f>
        <v>Q3 2025</v>
      </c>
      <c r="W15" s="130" t="str">
        <f>U15</f>
        <v>Q2 2025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21" t="s">
        <v>81</v>
      </c>
      <c r="N16" s="131" t="s">
        <v>80</v>
      </c>
      <c r="O16" s="130" t="str">
        <f>M16</f>
        <v>Q3 2025</v>
      </c>
      <c r="P16" s="130" t="str">
        <f>N16</f>
        <v>Q2 2025</v>
      </c>
      <c r="Q16" s="146"/>
      <c r="R16" s="37"/>
      <c r="S16" s="38"/>
      <c r="T16" s="121" t="s">
        <v>81</v>
      </c>
      <c r="U16" s="121" t="s">
        <v>80</v>
      </c>
      <c r="V16" s="130" t="str">
        <f>T16</f>
        <v>Q3 2025</v>
      </c>
      <c r="W16" s="130" t="str">
        <f>U16</f>
        <v>Q2 2025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26" t="s">
        <v>81</v>
      </c>
      <c r="L17" s="127" t="s">
        <v>81</v>
      </c>
      <c r="M17" s="172">
        <v>67.231161573343201</v>
      </c>
      <c r="N17" s="172">
        <v>72.104784584844495</v>
      </c>
      <c r="O17" s="172">
        <v>3.4779569304657998</v>
      </c>
      <c r="P17" s="172">
        <v>3.7465522718791302</v>
      </c>
      <c r="Q17" s="146"/>
      <c r="R17" s="122" t="e">
        <v>#N/A</v>
      </c>
      <c r="S17" s="122" t="e">
        <v>#N/A</v>
      </c>
      <c r="T17" s="123" t="e">
        <v>#N/A</v>
      </c>
      <c r="U17" s="123" t="e">
        <v>#N/A</v>
      </c>
      <c r="V17" s="97" t="e">
        <v>#N/A</v>
      </c>
      <c r="W17" s="97" t="e">
        <v>#N/A</v>
      </c>
    </row>
    <row r="18" spans="1:23" ht="15" x14ac:dyDescent="0.25">
      <c r="A18" s="31"/>
      <c r="B18" s="148"/>
      <c r="C18" s="31"/>
      <c r="D18" s="31"/>
      <c r="E18" s="31"/>
      <c r="F18" s="31"/>
      <c r="G18" s="31"/>
      <c r="H18" s="148"/>
      <c r="I18" s="31"/>
      <c r="J18" s="31"/>
      <c r="K18" s="126" t="s">
        <v>82</v>
      </c>
      <c r="L18" s="127" t="s">
        <v>82</v>
      </c>
      <c r="M18" s="172">
        <v>65.720429024235102</v>
      </c>
      <c r="N18" s="172">
        <v>71.078941173889206</v>
      </c>
      <c r="O18" s="172">
        <v>4.2655256801250498</v>
      </c>
      <c r="P18" s="172">
        <v>4.0185006333739501</v>
      </c>
      <c r="Q18" s="146"/>
      <c r="R18" s="122" t="s">
        <v>92</v>
      </c>
      <c r="S18" s="122" t="s">
        <v>92</v>
      </c>
      <c r="T18" s="123">
        <v>3.3</v>
      </c>
      <c r="U18" s="123">
        <v>3.2</v>
      </c>
      <c r="V18" s="123">
        <v>0.41641237789015401</v>
      </c>
      <c r="W18" s="123">
        <v>0.47400016871955702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26" t="s">
        <v>88</v>
      </c>
      <c r="L19" s="127" t="s">
        <v>88</v>
      </c>
      <c r="M19" s="172">
        <v>65.741788434741693</v>
      </c>
      <c r="N19" s="172">
        <v>70.553762250314307</v>
      </c>
      <c r="O19" s="172">
        <v>4.6339191419648396</v>
      </c>
      <c r="P19" s="172">
        <v>4.0023789067517299</v>
      </c>
      <c r="Q19" s="146"/>
      <c r="R19" s="122" t="s">
        <v>93</v>
      </c>
      <c r="S19" s="122" t="s">
        <v>93</v>
      </c>
      <c r="T19" s="123">
        <v>2.8</v>
      </c>
      <c r="U19" s="123">
        <v>2.7</v>
      </c>
      <c r="V19" s="123">
        <v>0.40137416911106899</v>
      </c>
      <c r="W19" s="123">
        <v>0.49603788640295599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26" t="s">
        <v>96</v>
      </c>
      <c r="L20" s="127" t="s">
        <v>96</v>
      </c>
      <c r="M20" s="172">
        <v>65.51215397675</v>
      </c>
      <c r="N20" s="172" t="e">
        <v>#N/A</v>
      </c>
      <c r="O20" s="172">
        <v>4.87578658250629</v>
      </c>
      <c r="P20" s="172" t="e">
        <v>#N/A</v>
      </c>
      <c r="Q20" s="146"/>
      <c r="R20" s="122" t="s">
        <v>94</v>
      </c>
      <c r="S20" s="122" t="s">
        <v>94</v>
      </c>
      <c r="T20" s="123">
        <v>2.8</v>
      </c>
      <c r="U20" s="123">
        <v>2.6</v>
      </c>
      <c r="V20" s="123">
        <v>0.44661976078249299</v>
      </c>
      <c r="W20" s="123">
        <v>0.49629385069948501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26">
        <v>2026</v>
      </c>
      <c r="L21" s="127">
        <v>2026</v>
      </c>
      <c r="M21" s="172">
        <v>65.070406131811097</v>
      </c>
      <c r="N21" s="172">
        <v>70.177961159516201</v>
      </c>
      <c r="O21" s="172">
        <v>5.4907323012493299</v>
      </c>
      <c r="P21" s="172">
        <v>4.3630747348732202</v>
      </c>
      <c r="Q21" s="146"/>
      <c r="R21" s="170">
        <v>2028</v>
      </c>
      <c r="S21" s="170">
        <v>2028</v>
      </c>
      <c r="T21" s="171"/>
      <c r="U21" s="171"/>
      <c r="V21" s="171"/>
      <c r="W21" s="171"/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26">
        <v>2027</v>
      </c>
      <c r="L22" s="127">
        <v>2027</v>
      </c>
      <c r="M22" s="172">
        <v>66.720811663672393</v>
      </c>
      <c r="N22" s="172">
        <v>70.327577941550004</v>
      </c>
      <c r="O22" s="172">
        <v>6.5313903398235302</v>
      </c>
      <c r="P22" s="172">
        <v>6.2941211856952597</v>
      </c>
      <c r="Q22" s="146"/>
      <c r="R22" s="152">
        <v>2029</v>
      </c>
      <c r="S22" s="152">
        <v>2029</v>
      </c>
      <c r="T22" s="171"/>
      <c r="U22" s="153">
        <v>2.6</v>
      </c>
      <c r="V22" s="171"/>
      <c r="W22" s="153">
        <v>0.47842958861475599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68">
        <v>2028</v>
      </c>
      <c r="L23" s="169">
        <v>2028</v>
      </c>
      <c r="M23" s="173"/>
      <c r="N23" s="173"/>
      <c r="O23" s="173"/>
      <c r="P23" s="173"/>
      <c r="Q23" s="146"/>
      <c r="R23" s="122" t="s">
        <v>95</v>
      </c>
      <c r="S23" s="122" t="s">
        <v>95</v>
      </c>
      <c r="T23" s="123">
        <v>2.7</v>
      </c>
      <c r="U23" s="171"/>
      <c r="V23" s="123">
        <v>0.482267626811478</v>
      </c>
      <c r="W23" s="171"/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170">
        <v>2029</v>
      </c>
      <c r="L24" s="170">
        <v>2029</v>
      </c>
      <c r="M24" s="174"/>
      <c r="N24" s="175">
        <v>70.883899999999997</v>
      </c>
      <c r="O24" s="174"/>
      <c r="P24" s="175">
        <v>7.1244879231188696</v>
      </c>
      <c r="Q24" s="146"/>
      <c r="R24" s="146"/>
      <c r="S24" s="146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126">
        <v>2030</v>
      </c>
      <c r="L25" s="127">
        <v>2030</v>
      </c>
      <c r="M25" s="172">
        <v>68.251458333333304</v>
      </c>
      <c r="N25" s="173"/>
      <c r="O25" s="172">
        <v>5.9810965766369302</v>
      </c>
      <c r="P25" s="173"/>
      <c r="Q25" s="146"/>
      <c r="R25" s="146"/>
      <c r="S25" s="146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46"/>
      <c r="O26" s="146"/>
      <c r="P26" s="146"/>
      <c r="Q26" s="146"/>
      <c r="R26" s="146"/>
      <c r="S26" s="146"/>
      <c r="T26" s="146"/>
      <c r="U26" s="146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46"/>
      <c r="O27" s="146"/>
      <c r="P27" s="146"/>
      <c r="Q27" s="146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>
    <oddHeader>&amp;R&amp;"Arial"&amp;10&amp;K000000 ECB-RESTRICTED&amp;1#_x000D_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4BD11-03A5-4692-92FA-2BC61AED25DA}">
  <dimension ref="A1:Z27"/>
  <sheetViews>
    <sheetView showGridLines="0" tabSelected="1" zoomScaleNormal="100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L27" sqref="L27"/>
    </sheetView>
  </sheetViews>
  <sheetFormatPr defaultRowHeight="15" x14ac:dyDescent="0.25"/>
  <cols>
    <col min="1" max="1" width="6.83203125" style="179" customWidth="1"/>
    <col min="2" max="16384" width="9.33203125" style="179"/>
  </cols>
  <sheetData>
    <row r="1" spans="1:26" x14ac:dyDescent="0.25">
      <c r="B1" s="179" t="s">
        <v>97</v>
      </c>
      <c r="F1" s="179" t="s">
        <v>98</v>
      </c>
      <c r="J1" s="179" t="s">
        <v>99</v>
      </c>
      <c r="N1" s="179" t="s">
        <v>100</v>
      </c>
      <c r="R1" s="179" t="s">
        <v>101</v>
      </c>
      <c r="V1" s="179" t="s">
        <v>102</v>
      </c>
    </row>
    <row r="3" spans="1:26" x14ac:dyDescent="0.25">
      <c r="B3" s="179">
        <v>2025</v>
      </c>
      <c r="C3" s="179">
        <v>2026</v>
      </c>
      <c r="D3" s="179">
        <v>2027</v>
      </c>
      <c r="E3" s="179">
        <v>2030</v>
      </c>
      <c r="F3" s="179">
        <v>2025</v>
      </c>
      <c r="G3" s="179">
        <v>2026</v>
      </c>
      <c r="H3" s="179">
        <v>2027</v>
      </c>
      <c r="I3" s="179">
        <v>2030</v>
      </c>
      <c r="J3" s="179">
        <v>2025</v>
      </c>
      <c r="K3" s="179">
        <v>2026</v>
      </c>
      <c r="L3" s="179">
        <v>2027</v>
      </c>
      <c r="M3" s="179">
        <v>2030</v>
      </c>
      <c r="N3" s="179">
        <v>2025</v>
      </c>
      <c r="O3" s="179">
        <v>2026</v>
      </c>
      <c r="P3" s="179">
        <v>2027</v>
      </c>
      <c r="Q3" s="179">
        <v>2030</v>
      </c>
      <c r="R3" s="179">
        <v>2025</v>
      </c>
      <c r="S3" s="179">
        <v>2026</v>
      </c>
      <c r="T3" s="179">
        <v>2027</v>
      </c>
      <c r="U3" s="179">
        <v>2030</v>
      </c>
      <c r="V3" s="179">
        <v>2025</v>
      </c>
      <c r="W3" s="179">
        <v>2026</v>
      </c>
      <c r="X3" s="179">
        <v>2027</v>
      </c>
      <c r="Y3" s="179">
        <v>2030</v>
      </c>
      <c r="Z3" s="180" t="s">
        <v>103</v>
      </c>
    </row>
    <row r="4" spans="1:26" x14ac:dyDescent="0.25">
      <c r="A4" s="181" t="s">
        <v>104</v>
      </c>
      <c r="B4" s="182">
        <v>0</v>
      </c>
      <c r="C4" s="182">
        <v>0</v>
      </c>
      <c r="D4" s="182">
        <v>0</v>
      </c>
      <c r="E4" s="182">
        <v>0</v>
      </c>
      <c r="F4" s="182">
        <v>1</v>
      </c>
      <c r="G4" s="182">
        <v>0</v>
      </c>
      <c r="H4" s="182">
        <v>0</v>
      </c>
      <c r="I4" s="182">
        <v>0</v>
      </c>
      <c r="J4" s="182">
        <v>0</v>
      </c>
      <c r="K4" s="182">
        <v>0</v>
      </c>
      <c r="L4" s="182">
        <v>0</v>
      </c>
      <c r="M4" s="182">
        <v>0</v>
      </c>
      <c r="N4" s="182">
        <v>2</v>
      </c>
      <c r="O4" s="182">
        <v>3</v>
      </c>
      <c r="P4" s="182">
        <v>0</v>
      </c>
      <c r="Q4" s="182">
        <v>0</v>
      </c>
      <c r="R4" s="182">
        <v>2</v>
      </c>
      <c r="S4" s="182">
        <v>2</v>
      </c>
      <c r="T4" s="182">
        <v>0</v>
      </c>
      <c r="U4" s="182">
        <v>0</v>
      </c>
      <c r="V4" s="182">
        <v>0</v>
      </c>
      <c r="W4" s="182">
        <v>0</v>
      </c>
      <c r="X4" s="182">
        <v>0</v>
      </c>
      <c r="Y4" s="182">
        <v>0</v>
      </c>
      <c r="Z4" s="182"/>
    </row>
    <row r="5" spans="1:26" x14ac:dyDescent="0.25">
      <c r="A5" s="181" t="s">
        <v>105</v>
      </c>
      <c r="B5" s="182">
        <v>2</v>
      </c>
      <c r="C5" s="182">
        <v>4</v>
      </c>
      <c r="D5" s="182">
        <v>0</v>
      </c>
      <c r="E5" s="182">
        <v>0</v>
      </c>
      <c r="F5" s="182">
        <v>2</v>
      </c>
      <c r="G5" s="182">
        <v>7</v>
      </c>
      <c r="H5" s="182">
        <v>2</v>
      </c>
      <c r="I5" s="182">
        <v>1</v>
      </c>
      <c r="J5" s="182">
        <v>1</v>
      </c>
      <c r="K5" s="182">
        <v>0</v>
      </c>
      <c r="L5" s="182">
        <v>0</v>
      </c>
      <c r="M5" s="182">
        <v>0</v>
      </c>
      <c r="N5" s="182">
        <v>9</v>
      </c>
      <c r="O5" s="182">
        <v>10</v>
      </c>
      <c r="P5" s="182">
        <v>3</v>
      </c>
      <c r="Q5" s="182">
        <v>1</v>
      </c>
      <c r="R5" s="182">
        <v>9</v>
      </c>
      <c r="S5" s="182">
        <v>9</v>
      </c>
      <c r="T5" s="182">
        <v>2</v>
      </c>
      <c r="U5" s="182">
        <v>0</v>
      </c>
      <c r="V5" s="182">
        <v>0</v>
      </c>
      <c r="W5" s="182">
        <v>0</v>
      </c>
      <c r="X5" s="182">
        <v>0</v>
      </c>
      <c r="Y5" s="182">
        <v>0</v>
      </c>
      <c r="Z5" s="182"/>
    </row>
    <row r="6" spans="1:26" x14ac:dyDescent="0.25">
      <c r="A6" s="181" t="s">
        <v>106</v>
      </c>
      <c r="B6" s="182">
        <v>13</v>
      </c>
      <c r="C6" s="182">
        <v>9</v>
      </c>
      <c r="D6" s="182">
        <v>5</v>
      </c>
      <c r="E6" s="182">
        <v>2</v>
      </c>
      <c r="F6" s="182">
        <v>12</v>
      </c>
      <c r="G6" s="182">
        <v>6</v>
      </c>
      <c r="H6" s="182">
        <v>5</v>
      </c>
      <c r="I6" s="182">
        <v>2</v>
      </c>
      <c r="J6" s="182">
        <v>1</v>
      </c>
      <c r="K6" s="182">
        <v>3</v>
      </c>
      <c r="L6" s="182">
        <v>1</v>
      </c>
      <c r="M6" s="182">
        <v>0</v>
      </c>
      <c r="N6" s="182">
        <v>8</v>
      </c>
      <c r="O6" s="182">
        <v>7</v>
      </c>
      <c r="P6" s="182">
        <v>7</v>
      </c>
      <c r="Q6" s="182">
        <v>7</v>
      </c>
      <c r="R6" s="182">
        <v>7</v>
      </c>
      <c r="S6" s="182">
        <v>8</v>
      </c>
      <c r="T6" s="182">
        <v>7</v>
      </c>
      <c r="U6" s="182">
        <v>5</v>
      </c>
      <c r="V6" s="182">
        <v>3</v>
      </c>
      <c r="W6" s="182">
        <v>6</v>
      </c>
      <c r="X6" s="182">
        <v>4</v>
      </c>
      <c r="Y6" s="182">
        <v>6</v>
      </c>
      <c r="Z6" s="182"/>
    </row>
    <row r="7" spans="1:26" x14ac:dyDescent="0.25">
      <c r="A7" s="181" t="s">
        <v>107</v>
      </c>
      <c r="B7" s="182">
        <v>6</v>
      </c>
      <c r="C7" s="182">
        <v>7</v>
      </c>
      <c r="D7" s="182">
        <v>13</v>
      </c>
      <c r="E7" s="182">
        <v>13</v>
      </c>
      <c r="F7" s="182">
        <v>6</v>
      </c>
      <c r="G7" s="182">
        <v>8</v>
      </c>
      <c r="H7" s="182">
        <v>13</v>
      </c>
      <c r="I7" s="182">
        <v>16</v>
      </c>
      <c r="J7" s="182">
        <v>15</v>
      </c>
      <c r="K7" s="182">
        <v>11</v>
      </c>
      <c r="L7" s="182">
        <v>14</v>
      </c>
      <c r="M7" s="182">
        <v>14</v>
      </c>
      <c r="N7" s="182">
        <v>2</v>
      </c>
      <c r="O7" s="182">
        <v>2</v>
      </c>
      <c r="P7" s="182">
        <v>8</v>
      </c>
      <c r="Q7" s="182">
        <v>11</v>
      </c>
      <c r="R7" s="182">
        <v>2</v>
      </c>
      <c r="S7" s="182">
        <v>2</v>
      </c>
      <c r="T7" s="182">
        <v>9</v>
      </c>
      <c r="U7" s="182">
        <v>14</v>
      </c>
      <c r="V7" s="182">
        <v>17</v>
      </c>
      <c r="W7" s="182">
        <v>13</v>
      </c>
      <c r="X7" s="182">
        <v>15</v>
      </c>
      <c r="Y7" s="182">
        <v>13</v>
      </c>
      <c r="Z7" s="182"/>
    </row>
    <row r="8" spans="1:26" x14ac:dyDescent="0.25">
      <c r="A8" s="181" t="s">
        <v>108</v>
      </c>
      <c r="B8" s="182">
        <v>1</v>
      </c>
      <c r="C8" s="182">
        <v>2</v>
      </c>
      <c r="D8" s="182">
        <v>2</v>
      </c>
      <c r="E8" s="182">
        <v>5</v>
      </c>
      <c r="F8" s="182">
        <v>1</v>
      </c>
      <c r="G8" s="182">
        <v>1</v>
      </c>
      <c r="H8" s="182">
        <v>1</v>
      </c>
      <c r="I8" s="182">
        <v>1</v>
      </c>
      <c r="J8" s="182">
        <v>3</v>
      </c>
      <c r="K8" s="182">
        <v>6</v>
      </c>
      <c r="L8" s="182">
        <v>4</v>
      </c>
      <c r="M8" s="182">
        <v>5</v>
      </c>
      <c r="N8" s="182">
        <v>1</v>
      </c>
      <c r="O8" s="182">
        <v>0</v>
      </c>
      <c r="P8" s="182">
        <v>2</v>
      </c>
      <c r="Q8" s="182">
        <v>0</v>
      </c>
      <c r="R8" s="182">
        <v>1</v>
      </c>
      <c r="S8" s="182">
        <v>0</v>
      </c>
      <c r="T8" s="182">
        <v>2</v>
      </c>
      <c r="U8" s="182">
        <v>0</v>
      </c>
      <c r="V8" s="182">
        <v>1</v>
      </c>
      <c r="W8" s="182">
        <v>2</v>
      </c>
      <c r="X8" s="182">
        <v>1</v>
      </c>
      <c r="Y8" s="182">
        <v>0</v>
      </c>
      <c r="Z8" s="182"/>
    </row>
    <row r="9" spans="1:26" x14ac:dyDescent="0.25">
      <c r="A9" s="181" t="s">
        <v>109</v>
      </c>
      <c r="B9" s="182">
        <v>1</v>
      </c>
      <c r="C9" s="182">
        <v>1</v>
      </c>
      <c r="D9" s="182">
        <v>1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2</v>
      </c>
      <c r="K9" s="182">
        <v>2</v>
      </c>
      <c r="L9" s="182">
        <v>2</v>
      </c>
      <c r="M9" s="182">
        <v>1</v>
      </c>
      <c r="N9" s="182">
        <v>0</v>
      </c>
      <c r="O9" s="182">
        <v>0</v>
      </c>
      <c r="P9" s="182">
        <v>0</v>
      </c>
      <c r="Q9" s="182">
        <v>0</v>
      </c>
      <c r="R9" s="182">
        <v>0</v>
      </c>
      <c r="S9" s="182">
        <v>0</v>
      </c>
      <c r="T9" s="182">
        <v>0</v>
      </c>
      <c r="U9" s="182">
        <v>0</v>
      </c>
      <c r="V9" s="182">
        <v>0</v>
      </c>
      <c r="W9" s="182">
        <v>0</v>
      </c>
      <c r="X9" s="182">
        <v>0</v>
      </c>
      <c r="Y9" s="182">
        <v>0</v>
      </c>
      <c r="Z9" s="182"/>
    </row>
    <row r="10" spans="1:26" x14ac:dyDescent="0.25">
      <c r="A10" s="181" t="s">
        <v>110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</v>
      </c>
      <c r="V10" s="182">
        <v>0</v>
      </c>
      <c r="W10" s="182">
        <v>0</v>
      </c>
      <c r="X10" s="182">
        <v>0</v>
      </c>
      <c r="Y10" s="182">
        <v>0</v>
      </c>
      <c r="Z10" s="182"/>
    </row>
    <row r="11" spans="1:26" x14ac:dyDescent="0.25">
      <c r="B11" s="183">
        <v>23</v>
      </c>
      <c r="C11" s="183">
        <v>23</v>
      </c>
      <c r="D11" s="183">
        <v>21</v>
      </c>
      <c r="E11" s="183">
        <v>20</v>
      </c>
      <c r="F11" s="183">
        <v>22</v>
      </c>
      <c r="G11" s="183">
        <v>22</v>
      </c>
      <c r="H11" s="183">
        <v>21</v>
      </c>
      <c r="I11" s="183">
        <v>20</v>
      </c>
      <c r="J11" s="183">
        <v>22</v>
      </c>
      <c r="K11" s="183">
        <v>22</v>
      </c>
      <c r="L11" s="183">
        <v>21</v>
      </c>
      <c r="M11" s="183">
        <v>20</v>
      </c>
      <c r="N11" s="183">
        <v>22</v>
      </c>
      <c r="O11" s="183">
        <v>22</v>
      </c>
      <c r="P11" s="183">
        <v>20</v>
      </c>
      <c r="Q11" s="183">
        <v>19</v>
      </c>
      <c r="R11" s="183">
        <v>21</v>
      </c>
      <c r="S11" s="183">
        <v>21</v>
      </c>
      <c r="T11" s="183">
        <v>20</v>
      </c>
      <c r="U11" s="183">
        <v>19</v>
      </c>
      <c r="V11" s="183">
        <v>21</v>
      </c>
      <c r="W11" s="183">
        <v>21</v>
      </c>
      <c r="X11" s="183">
        <v>20</v>
      </c>
      <c r="Y11" s="183">
        <v>19</v>
      </c>
      <c r="Z11" s="183">
        <v>0</v>
      </c>
    </row>
    <row r="12" spans="1:26" x14ac:dyDescent="0.25">
      <c r="B12" s="183">
        <v>23</v>
      </c>
      <c r="C12" s="183">
        <v>23</v>
      </c>
      <c r="D12" s="183">
        <v>21</v>
      </c>
      <c r="E12" s="183">
        <v>20</v>
      </c>
      <c r="F12" s="183">
        <v>22</v>
      </c>
      <c r="G12" s="183">
        <v>22</v>
      </c>
      <c r="H12" s="183">
        <v>21</v>
      </c>
      <c r="I12" s="183">
        <v>20</v>
      </c>
      <c r="J12" s="183">
        <v>22</v>
      </c>
      <c r="K12" s="183">
        <v>22</v>
      </c>
      <c r="L12" s="183">
        <v>21</v>
      </c>
      <c r="M12" s="183">
        <v>20</v>
      </c>
      <c r="N12" s="183">
        <v>22</v>
      </c>
      <c r="O12" s="183">
        <v>22</v>
      </c>
      <c r="P12" s="183">
        <v>20</v>
      </c>
      <c r="Q12" s="183">
        <v>19</v>
      </c>
      <c r="R12" s="183">
        <v>21</v>
      </c>
      <c r="S12" s="183">
        <v>21</v>
      </c>
      <c r="T12" s="183">
        <v>20</v>
      </c>
      <c r="U12" s="183">
        <v>19</v>
      </c>
      <c r="V12" s="183">
        <v>21</v>
      </c>
      <c r="W12" s="183">
        <v>21</v>
      </c>
      <c r="X12" s="183">
        <v>20</v>
      </c>
      <c r="Y12" s="183">
        <v>19</v>
      </c>
      <c r="Z12" s="184">
        <v>0</v>
      </c>
    </row>
    <row r="13" spans="1:26" x14ac:dyDescent="0.25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spans="1:26" x14ac:dyDescent="0.25">
      <c r="A14" s="179" t="s">
        <v>111</v>
      </c>
      <c r="B14" s="185">
        <v>-6.3043478260869576E-2</v>
      </c>
      <c r="C14" s="185">
        <v>-6.3043478260869562E-2</v>
      </c>
      <c r="D14" s="185">
        <v>-2.3809523809523803E-3</v>
      </c>
      <c r="E14" s="185">
        <v>1.4999999999999999E-2</v>
      </c>
      <c r="F14" s="185">
        <v>-9.0909090909090912E-2</v>
      </c>
      <c r="G14" s="185">
        <v>-0.10227272727272728</v>
      </c>
      <c r="H14" s="185">
        <v>-4.2857142857142858E-2</v>
      </c>
      <c r="I14" s="185">
        <v>-1.7499999999999998E-2</v>
      </c>
      <c r="J14" s="185">
        <v>2.0454545454545458E-2</v>
      </c>
      <c r="K14" s="185">
        <v>3.6363636363636369E-2</v>
      </c>
      <c r="L14" s="185">
        <v>3.8095238095238099E-2</v>
      </c>
      <c r="M14" s="185">
        <v>3.7499999999999999E-2</v>
      </c>
      <c r="N14" s="185">
        <v>-0.17045454545454544</v>
      </c>
      <c r="O14" s="185">
        <v>-0.2</v>
      </c>
      <c r="P14" s="185">
        <v>-6.25E-2</v>
      </c>
      <c r="Q14" s="185">
        <v>-0.05</v>
      </c>
      <c r="R14" s="185">
        <v>-0.17380952380952383</v>
      </c>
      <c r="S14" s="185">
        <v>-0.18333333333333332</v>
      </c>
      <c r="T14" s="185">
        <v>-0.05</v>
      </c>
      <c r="U14" s="185">
        <v>-2.6315789473684209E-2</v>
      </c>
      <c r="V14" s="185">
        <v>-9.5238095238095264E-3</v>
      </c>
      <c r="W14" s="185">
        <v>-1.9047619047619053E-2</v>
      </c>
      <c r="X14" s="185">
        <v>-1.5000000000000003E-2</v>
      </c>
      <c r="Y14" s="185">
        <v>-3.1578947368421061E-2</v>
      </c>
      <c r="Z14" s="182"/>
    </row>
    <row r="27" spans="2:2" x14ac:dyDescent="0.25">
      <c r="B27" s="179" t="s">
        <v>0</v>
      </c>
    </row>
  </sheetData>
  <pageMargins left="0.7" right="0.7" top="0.75" bottom="0.75" header="0.3" footer="0.3"/>
  <headerFooter>
    <oddHeader>&amp;R&amp;"Arial"&amp;10&amp;K000000 ECB-CONFIDENTIAL&amp;1#_x000D_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zoomScaleNormal="100" workbookViewId="0">
      <selection activeCell="O30" sqref="O30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14</v>
      </c>
      <c r="J1" s="75"/>
      <c r="K1" s="104" t="s">
        <v>13</v>
      </c>
      <c r="L1" s="101"/>
      <c r="M1" s="119" t="str">
        <f>LEFT($K$1,4) &amp;  " " &amp; LEFT(J4,2) &amp; " " &amp; RIGHT(J4,4)</f>
        <v>HICP Q2 2025</v>
      </c>
      <c r="N1" s="24" t="s">
        <v>51</v>
      </c>
      <c r="O1" s="76"/>
      <c r="S1" s="96" t="str">
        <f>LEFT($K$1,4) &amp; "X " &amp;  LEFT(J4,2) &amp; " " &amp; RIGHT(J4,4)</f>
        <v>HICPX Q2 2025</v>
      </c>
    </row>
    <row r="2" spans="2:19" ht="21.6" customHeight="1" x14ac:dyDescent="0.2">
      <c r="B2" s="188" t="s">
        <v>50</v>
      </c>
      <c r="C2" s="188"/>
      <c r="D2" s="188"/>
      <c r="E2" s="188"/>
      <c r="F2" s="188"/>
      <c r="G2" s="188"/>
      <c r="H2" s="188"/>
      <c r="I2" s="188"/>
      <c r="J2" s="75"/>
      <c r="K2" s="102"/>
      <c r="L2" s="102"/>
      <c r="M2" s="119" t="str">
        <f>LEFT($K$1,4) &amp; " " &amp;  LEFT(J5,2) &amp; " " &amp; RIGHT(J5,4)</f>
        <v>HICP Q3 2025</v>
      </c>
      <c r="N2" s="76"/>
      <c r="O2" s="76"/>
      <c r="S2" s="96" t="str">
        <f>LEFT($K$1,4) &amp; "X " &amp;  LEFT(J5,2) &amp; " " &amp; RIGHT(J5,4)</f>
        <v>HICPX Q3 2025</v>
      </c>
    </row>
    <row r="3" spans="2:19" ht="13.5" thickBot="1" x14ac:dyDescent="0.25">
      <c r="J3" s="77"/>
      <c r="K3" s="113" t="s">
        <v>92</v>
      </c>
      <c r="L3" s="113" t="s">
        <v>93</v>
      </c>
      <c r="M3" s="113" t="s">
        <v>94</v>
      </c>
      <c r="N3" s="78" t="s">
        <v>92</v>
      </c>
      <c r="O3" s="78" t="s">
        <v>93</v>
      </c>
      <c r="P3" s="78" t="s">
        <v>94</v>
      </c>
    </row>
    <row r="4" spans="2:19" x14ac:dyDescent="0.2">
      <c r="J4" s="75" t="s">
        <v>80</v>
      </c>
      <c r="K4" s="114">
        <v>2.2000000000000002</v>
      </c>
      <c r="L4" s="114">
        <v>2</v>
      </c>
      <c r="M4" s="114">
        <v>2</v>
      </c>
      <c r="N4" s="132">
        <v>2.2999999999999998</v>
      </c>
      <c r="O4" s="79">
        <v>2.1</v>
      </c>
      <c r="P4" s="79">
        <v>2.1</v>
      </c>
      <c r="R4" s="133" t="str">
        <f>"HICP "&amp;J4</f>
        <v>HICP Q2 2025</v>
      </c>
      <c r="S4" s="133" t="str">
        <f>"HICPX "&amp;J4</f>
        <v>HICPX Q2 2025</v>
      </c>
    </row>
    <row r="5" spans="2:19" ht="14.45" customHeight="1" x14ac:dyDescent="0.2">
      <c r="J5" s="75" t="s">
        <v>81</v>
      </c>
      <c r="K5" s="114">
        <v>2</v>
      </c>
      <c r="L5" s="114">
        <v>1.8</v>
      </c>
      <c r="M5" s="114">
        <v>2</v>
      </c>
      <c r="N5" s="79">
        <v>2.2999999999999998</v>
      </c>
      <c r="O5" s="79">
        <v>2</v>
      </c>
      <c r="P5" s="79">
        <v>2</v>
      </c>
      <c r="R5" s="133" t="str">
        <f>"HICP "&amp;J5</f>
        <v>HICP Q3 2025</v>
      </c>
      <c r="S5" s="133" t="str">
        <f>"HICPX "&amp;J5</f>
        <v>HICPX Q3 2025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0"/>
  <sheetViews>
    <sheetView showGridLines="0" topLeftCell="A4" zoomScaleNormal="100" workbookViewId="0">
      <selection activeCell="U5" sqref="U5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49</v>
      </c>
    </row>
    <row r="2" spans="2:18" ht="13.35" customHeight="1" x14ac:dyDescent="0.2">
      <c r="B2" s="188" t="s">
        <v>87</v>
      </c>
      <c r="C2" s="188"/>
      <c r="D2" s="188"/>
      <c r="E2" s="188"/>
      <c r="F2" s="188"/>
      <c r="G2" s="188"/>
      <c r="H2" s="188"/>
      <c r="I2" s="188"/>
      <c r="K2" s="27" t="s">
        <v>54</v>
      </c>
    </row>
    <row r="3" spans="2:18" ht="13.35" customHeight="1" x14ac:dyDescent="0.2"/>
    <row r="4" spans="2:18" ht="13.35" customHeight="1" thickBot="1" x14ac:dyDescent="0.25">
      <c r="K4" s="80"/>
      <c r="L4" s="81" t="s">
        <v>81</v>
      </c>
      <c r="M4" s="81" t="s">
        <v>80</v>
      </c>
      <c r="N4" s="81" t="s">
        <v>52</v>
      </c>
    </row>
    <row r="5" spans="2:18" ht="13.35" customHeight="1" x14ac:dyDescent="0.2">
      <c r="K5" s="103" t="s">
        <v>78</v>
      </c>
      <c r="L5" s="82">
        <v>8.8181369318181796E-2</v>
      </c>
      <c r="M5" s="82">
        <v>0.196490880217391</v>
      </c>
      <c r="N5" s="82">
        <v>0.14142019510204101</v>
      </c>
      <c r="O5" s="71"/>
      <c r="P5" s="70"/>
      <c r="Q5" s="70"/>
      <c r="R5" s="70"/>
    </row>
    <row r="6" spans="2:18" ht="13.35" customHeight="1" x14ac:dyDescent="0.2">
      <c r="K6" s="155" t="s">
        <v>55</v>
      </c>
      <c r="L6" s="82">
        <v>0.16548124272727299</v>
      </c>
      <c r="M6" s="82">
        <v>0.24470921065217399</v>
      </c>
      <c r="N6" s="82">
        <v>0.221982659795918</v>
      </c>
      <c r="O6" s="71"/>
      <c r="P6" s="70"/>
      <c r="Q6" s="70"/>
      <c r="R6" s="70"/>
    </row>
    <row r="7" spans="2:18" ht="13.35" customHeight="1" x14ac:dyDescent="0.2">
      <c r="K7" s="74" t="s">
        <v>56</v>
      </c>
      <c r="L7" s="82">
        <v>0.48617887409090899</v>
      </c>
      <c r="M7" s="82">
        <v>0.53905820086956502</v>
      </c>
      <c r="N7" s="82">
        <v>0.45794787775510198</v>
      </c>
      <c r="O7" s="71"/>
      <c r="P7" s="71"/>
      <c r="Q7" s="70"/>
      <c r="R7" s="70"/>
    </row>
    <row r="8" spans="2:18" ht="13.35" customHeight="1" x14ac:dyDescent="0.2">
      <c r="K8" s="74" t="s">
        <v>57</v>
      </c>
      <c r="L8" s="82">
        <v>1.2243208561363601</v>
      </c>
      <c r="M8" s="82">
        <v>1.18916318913043</v>
      </c>
      <c r="N8" s="82">
        <v>1.53131756489796</v>
      </c>
      <c r="O8" s="71"/>
      <c r="P8" s="71"/>
      <c r="Q8" s="70"/>
      <c r="R8" s="70"/>
    </row>
    <row r="9" spans="2:18" ht="13.35" customHeight="1" x14ac:dyDescent="0.2">
      <c r="K9" s="74" t="s">
        <v>58</v>
      </c>
      <c r="L9" s="82">
        <v>3.2837626365909101</v>
      </c>
      <c r="M9" s="82">
        <v>3.3760713282608701</v>
      </c>
      <c r="N9" s="82">
        <v>5.6825278332653104</v>
      </c>
      <c r="O9" s="71"/>
      <c r="P9" s="71"/>
      <c r="Q9" s="70"/>
      <c r="R9" s="70"/>
    </row>
    <row r="10" spans="2:18" ht="13.35" customHeight="1" x14ac:dyDescent="0.2">
      <c r="K10" s="74" t="s">
        <v>59</v>
      </c>
      <c r="L10" s="82">
        <v>15.413528333863599</v>
      </c>
      <c r="M10" s="82">
        <v>13.1692494747826</v>
      </c>
      <c r="N10" s="82">
        <v>17.5728292306122</v>
      </c>
      <c r="O10" s="71"/>
      <c r="P10" s="71"/>
      <c r="Q10" s="70"/>
      <c r="R10" s="70"/>
    </row>
    <row r="11" spans="2:18" ht="13.35" customHeight="1" x14ac:dyDescent="0.2">
      <c r="K11" s="74" t="s">
        <v>60</v>
      </c>
      <c r="L11" s="82">
        <v>49.727559915909097</v>
      </c>
      <c r="M11" s="82">
        <v>36.096794132826098</v>
      </c>
      <c r="N11" s="82">
        <v>39.011575114489801</v>
      </c>
      <c r="O11" s="71"/>
      <c r="P11" s="71"/>
      <c r="Q11" s="70"/>
      <c r="R11" s="70"/>
    </row>
    <row r="12" spans="2:18" ht="13.35" customHeight="1" x14ac:dyDescent="0.2">
      <c r="K12" s="74" t="s">
        <v>61</v>
      </c>
      <c r="L12" s="82">
        <v>21.278885072954601</v>
      </c>
      <c r="M12" s="82">
        <v>30.7489033519565</v>
      </c>
      <c r="N12" s="82">
        <v>23.6022249367347</v>
      </c>
      <c r="O12" s="71"/>
      <c r="P12" s="71"/>
      <c r="Q12" s="70"/>
      <c r="R12" s="70"/>
    </row>
    <row r="13" spans="2:18" ht="13.35" customHeight="1" x14ac:dyDescent="0.2">
      <c r="K13" s="74" t="s">
        <v>62</v>
      </c>
      <c r="L13" s="82">
        <v>5.0338444754545497</v>
      </c>
      <c r="M13" s="82">
        <v>8.91932613782609</v>
      </c>
      <c r="N13" s="82">
        <v>7.6033950124489804</v>
      </c>
      <c r="O13" s="71"/>
      <c r="P13" s="71"/>
      <c r="Q13" s="70"/>
      <c r="R13" s="70"/>
    </row>
    <row r="14" spans="2:18" ht="13.35" customHeight="1" x14ac:dyDescent="0.2">
      <c r="K14" s="74" t="s">
        <v>63</v>
      </c>
      <c r="L14" s="120">
        <v>1.9978959527272699</v>
      </c>
      <c r="M14" s="120">
        <v>3.2149745984782601</v>
      </c>
      <c r="N14" s="120">
        <v>2.4946327957142902</v>
      </c>
      <c r="O14" s="52"/>
    </row>
    <row r="15" spans="2:18" ht="13.35" customHeight="1" x14ac:dyDescent="0.2">
      <c r="B15" s="14"/>
      <c r="K15" s="74" t="s">
        <v>64</v>
      </c>
      <c r="L15" s="120">
        <v>0.83952341113636397</v>
      </c>
      <c r="M15" s="120">
        <v>1.23948593804348</v>
      </c>
      <c r="N15" s="120">
        <v>0.86233810183673498</v>
      </c>
      <c r="O15" s="52"/>
    </row>
    <row r="16" spans="2:18" ht="13.35" customHeight="1" x14ac:dyDescent="0.2">
      <c r="B16" s="188"/>
      <c r="C16" s="188"/>
      <c r="D16" s="188"/>
      <c r="E16" s="188"/>
      <c r="F16" s="188"/>
      <c r="K16" s="74" t="s">
        <v>65</v>
      </c>
      <c r="L16" s="120">
        <v>0.31258041250000002</v>
      </c>
      <c r="M16" s="120">
        <v>0.59130056652173901</v>
      </c>
      <c r="N16" s="120">
        <v>0.45050218959183702</v>
      </c>
      <c r="O16" s="41"/>
    </row>
    <row r="17" spans="1:16" ht="13.35" customHeight="1" x14ac:dyDescent="0.2">
      <c r="H17" s="1"/>
      <c r="K17" s="74" t="s">
        <v>53</v>
      </c>
      <c r="L17" s="120">
        <v>0.14825744727272699</v>
      </c>
      <c r="M17" s="120">
        <v>0.47447299086956501</v>
      </c>
      <c r="N17" s="120">
        <v>0.36730648877550998</v>
      </c>
      <c r="O17" s="41"/>
    </row>
    <row r="18" spans="1:16" ht="13.35" customHeight="1" x14ac:dyDescent="0.2">
      <c r="K18" s="83"/>
      <c r="L18" s="115">
        <f>SUM(L5:L17)</f>
        <v>100.00000000068184</v>
      </c>
      <c r="M18" s="115">
        <f>SUM(M5:M17)</f>
        <v>100.00000000043478</v>
      </c>
      <c r="N18" s="115">
        <f>SUM(N5:N17)</f>
        <v>100.0000000010204</v>
      </c>
      <c r="O18" s="41"/>
      <c r="P18" s="56"/>
    </row>
    <row r="19" spans="1:16" ht="13.35" customHeight="1" thickBot="1" x14ac:dyDescent="0.25">
      <c r="H19" s="12"/>
      <c r="K19" s="80"/>
      <c r="L19" s="81" t="s">
        <v>81</v>
      </c>
      <c r="M19" s="81" t="s">
        <v>80</v>
      </c>
      <c r="N19" s="81" t="s">
        <v>52</v>
      </c>
      <c r="O19" s="41"/>
      <c r="P19" s="56"/>
    </row>
    <row r="20" spans="1:16" ht="13.35" customHeight="1" x14ac:dyDescent="0.2">
      <c r="K20" s="103" t="s">
        <v>78</v>
      </c>
      <c r="L20" s="82">
        <v>0.23428568045454501</v>
      </c>
      <c r="M20" s="82">
        <v>0.32870810652173899</v>
      </c>
      <c r="N20" s="82">
        <v>0.26542350212766003</v>
      </c>
      <c r="O20" s="41"/>
      <c r="P20" s="56"/>
    </row>
    <row r="21" spans="1:16" ht="13.35" customHeight="1" x14ac:dyDescent="0.2">
      <c r="K21" s="155" t="s">
        <v>55</v>
      </c>
      <c r="L21" s="82">
        <v>0.48540124568181803</v>
      </c>
      <c r="M21" s="82">
        <v>0.50509681369565196</v>
      </c>
      <c r="N21" s="82">
        <v>0.51896667361702098</v>
      </c>
      <c r="O21" s="41"/>
      <c r="P21" s="56"/>
    </row>
    <row r="22" spans="1:16" ht="13.35" customHeight="1" x14ac:dyDescent="0.2">
      <c r="K22" s="74" t="s">
        <v>56</v>
      </c>
      <c r="L22" s="82">
        <v>1.2974423961363599</v>
      </c>
      <c r="M22" s="82">
        <v>1.27036839913043</v>
      </c>
      <c r="N22" s="82">
        <v>1.0953828508510599</v>
      </c>
      <c r="O22" s="41"/>
      <c r="P22" s="56"/>
    </row>
    <row r="23" spans="1:16" ht="13.35" customHeight="1" x14ac:dyDescent="0.2">
      <c r="K23" s="74" t="s">
        <v>57</v>
      </c>
      <c r="L23" s="82">
        <v>3.5254073861363602</v>
      </c>
      <c r="M23" s="82">
        <v>3.5664169828260901</v>
      </c>
      <c r="N23" s="82">
        <v>3.8397761695744701</v>
      </c>
      <c r="O23" s="41"/>
      <c r="P23" s="56"/>
    </row>
    <row r="24" spans="1:16" ht="13.35" customHeight="1" x14ac:dyDescent="0.2">
      <c r="K24" s="74" t="s">
        <v>58</v>
      </c>
      <c r="L24" s="82">
        <v>10.9153610222727</v>
      </c>
      <c r="M24" s="82">
        <v>8.4639477402173906</v>
      </c>
      <c r="N24" s="82">
        <v>8.8185070357446804</v>
      </c>
      <c r="O24" s="41"/>
      <c r="P24" s="56"/>
    </row>
    <row r="25" spans="1:16" ht="13.35" customHeight="1" x14ac:dyDescent="0.2">
      <c r="K25" s="74" t="s">
        <v>59</v>
      </c>
      <c r="L25" s="82">
        <v>25.587490033181801</v>
      </c>
      <c r="M25" s="82">
        <v>19.953057762173898</v>
      </c>
      <c r="N25" s="82">
        <v>22.4935803080851</v>
      </c>
      <c r="O25" s="41"/>
      <c r="P25" s="56"/>
    </row>
    <row r="26" spans="1:16" ht="13.35" customHeight="1" x14ac:dyDescent="0.2">
      <c r="K26" s="74" t="s">
        <v>60</v>
      </c>
      <c r="L26" s="82">
        <v>31.695462708636398</v>
      </c>
      <c r="M26" s="82">
        <v>31.781683126956501</v>
      </c>
      <c r="N26" s="82">
        <v>33.568042413829801</v>
      </c>
      <c r="O26" s="41"/>
      <c r="P26" s="56"/>
    </row>
    <row r="27" spans="1:16" ht="13.35" customHeight="1" x14ac:dyDescent="0.2">
      <c r="B27" s="15"/>
      <c r="I27" s="12"/>
      <c r="K27" s="74" t="s">
        <v>61</v>
      </c>
      <c r="L27" s="82">
        <v>14.427716125</v>
      </c>
      <c r="M27" s="82">
        <v>19.405613339130401</v>
      </c>
      <c r="N27" s="82">
        <v>16.888731681063799</v>
      </c>
      <c r="O27" s="41"/>
    </row>
    <row r="28" spans="1:16" ht="13.35" customHeight="1" x14ac:dyDescent="0.2">
      <c r="A28" s="2" t="s">
        <v>1</v>
      </c>
      <c r="B28" s="188"/>
      <c r="C28" s="188"/>
      <c r="D28" s="188"/>
      <c r="E28" s="188"/>
      <c r="F28" s="188"/>
      <c r="K28" s="74" t="s">
        <v>62</v>
      </c>
      <c r="L28" s="82">
        <v>6.5035668972727301</v>
      </c>
      <c r="M28" s="82">
        <v>7.7694368008695696</v>
      </c>
      <c r="N28" s="82">
        <v>6.8401817640425504</v>
      </c>
      <c r="O28" s="41"/>
    </row>
    <row r="29" spans="1:16" ht="13.35" customHeight="1" x14ac:dyDescent="0.2">
      <c r="K29" s="74" t="s">
        <v>63</v>
      </c>
      <c r="L29" s="82">
        <v>3.0524019825000002</v>
      </c>
      <c r="M29" s="82">
        <v>3.75094077108696</v>
      </c>
      <c r="N29" s="82">
        <v>3.0183951546808498</v>
      </c>
      <c r="O29" s="41"/>
    </row>
    <row r="30" spans="1:16" ht="13.35" customHeight="1" x14ac:dyDescent="0.2">
      <c r="K30" s="74" t="s">
        <v>64</v>
      </c>
      <c r="L30" s="82">
        <v>1.40517246704545</v>
      </c>
      <c r="M30" s="82">
        <v>1.7891840997826101</v>
      </c>
      <c r="N30" s="82">
        <v>1.44413468744681</v>
      </c>
      <c r="O30" s="41"/>
    </row>
    <row r="31" spans="1:16" ht="13.35" customHeight="1" x14ac:dyDescent="0.2">
      <c r="K31" s="74" t="s">
        <v>65</v>
      </c>
      <c r="L31" s="82">
        <v>0.61580975250000003</v>
      </c>
      <c r="M31" s="82">
        <v>0.79497491478260895</v>
      </c>
      <c r="N31" s="82">
        <v>0.71917766382978698</v>
      </c>
      <c r="O31" s="41"/>
      <c r="P31" s="57"/>
    </row>
    <row r="32" spans="1:16" ht="13.35" customHeight="1" x14ac:dyDescent="0.2">
      <c r="K32" s="74" t="s">
        <v>53</v>
      </c>
      <c r="L32" s="82">
        <v>0.25448230386363602</v>
      </c>
      <c r="M32" s="82">
        <v>0.62057114369565203</v>
      </c>
      <c r="N32" s="82">
        <v>0.48970009531914899</v>
      </c>
      <c r="O32" s="41"/>
      <c r="P32" s="57"/>
    </row>
    <row r="33" spans="8:17" ht="13.35" customHeight="1" x14ac:dyDescent="0.2">
      <c r="K33" s="83"/>
      <c r="L33" s="115">
        <f>SUM(L20:L32)</f>
        <v>100.00000000068181</v>
      </c>
      <c r="M33" s="115">
        <f>SUM(M20:M32)</f>
        <v>100.00000000086952</v>
      </c>
      <c r="N33" s="115">
        <f>SUM(N20:N32)</f>
        <v>100.00000000021274</v>
      </c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81</v>
      </c>
      <c r="M36" s="81" t="s">
        <v>80</v>
      </c>
      <c r="N36" s="81" t="s">
        <v>52</v>
      </c>
      <c r="O36" s="41"/>
      <c r="P36" s="57"/>
      <c r="Q36" s="42"/>
    </row>
    <row r="37" spans="8:17" ht="13.35" customHeight="1" x14ac:dyDescent="0.2">
      <c r="K37" s="103" t="s">
        <v>78</v>
      </c>
      <c r="L37" s="82">
        <v>0.23877680194444401</v>
      </c>
      <c r="M37" s="82">
        <v>0.41652735837837801</v>
      </c>
      <c r="N37" s="82">
        <v>0.35133602631578897</v>
      </c>
      <c r="O37" s="41"/>
      <c r="P37" s="57"/>
      <c r="Q37" s="42"/>
    </row>
    <row r="38" spans="8:17" ht="13.35" customHeight="1" x14ac:dyDescent="0.2">
      <c r="K38" s="155" t="s">
        <v>55</v>
      </c>
      <c r="L38" s="82">
        <v>0.67674577583333295</v>
      </c>
      <c r="M38" s="82">
        <v>0.65372790135135095</v>
      </c>
      <c r="N38" s="82">
        <v>0.66247916552631603</v>
      </c>
      <c r="O38" s="41"/>
      <c r="P38" s="57"/>
      <c r="Q38" s="42"/>
    </row>
    <row r="39" spans="8:17" ht="13.35" customHeight="1" x14ac:dyDescent="0.2">
      <c r="K39" s="74" t="s">
        <v>56</v>
      </c>
      <c r="L39" s="82">
        <v>1.39043069722222</v>
      </c>
      <c r="M39" s="82">
        <v>1.4364734424324299</v>
      </c>
      <c r="N39" s="82">
        <v>1.2992583099999999</v>
      </c>
      <c r="O39" s="41"/>
      <c r="P39" s="57"/>
      <c r="Q39" s="42"/>
    </row>
    <row r="40" spans="8:17" ht="13.35" customHeight="1" x14ac:dyDescent="0.2">
      <c r="K40" s="74" t="s">
        <v>57</v>
      </c>
      <c r="L40" s="82">
        <v>3.7429394630555599</v>
      </c>
      <c r="M40" s="82">
        <v>3.2589062640540498</v>
      </c>
      <c r="N40" s="82">
        <v>3.5279239850000002</v>
      </c>
      <c r="O40" s="41"/>
      <c r="P40" s="58"/>
      <c r="Q40" s="42"/>
    </row>
    <row r="41" spans="8:17" ht="13.35" customHeight="1" x14ac:dyDescent="0.2">
      <c r="K41" s="74" t="s">
        <v>58</v>
      </c>
      <c r="L41" s="82">
        <v>7.9497312213888902</v>
      </c>
      <c r="M41" s="82">
        <v>7.1846043051351396</v>
      </c>
      <c r="N41" s="82">
        <v>8.1580313213157893</v>
      </c>
      <c r="O41" s="41"/>
      <c r="P41" s="58"/>
      <c r="Q41" s="42"/>
    </row>
    <row r="42" spans="8:17" ht="13.35" customHeight="1" x14ac:dyDescent="0.2">
      <c r="K42" s="74" t="s">
        <v>59</v>
      </c>
      <c r="L42" s="82">
        <v>18.409279366666699</v>
      </c>
      <c r="M42" s="82">
        <v>17.851902378378401</v>
      </c>
      <c r="N42" s="82">
        <v>18.387960836578898</v>
      </c>
    </row>
    <row r="43" spans="8:17" ht="13.35" customHeight="1" x14ac:dyDescent="0.2">
      <c r="K43" s="74" t="s">
        <v>60</v>
      </c>
      <c r="L43" s="82">
        <v>34.1608918522222</v>
      </c>
      <c r="M43" s="82">
        <v>32.602682600810802</v>
      </c>
      <c r="N43" s="82">
        <v>35.497938961578903</v>
      </c>
    </row>
    <row r="44" spans="8:17" ht="13.35" customHeight="1" x14ac:dyDescent="0.2">
      <c r="K44" s="74" t="s">
        <v>61</v>
      </c>
      <c r="L44" s="82">
        <v>18.0435278097222</v>
      </c>
      <c r="M44" s="82">
        <v>20.124435466216202</v>
      </c>
      <c r="N44" s="82">
        <v>18.199631073947401</v>
      </c>
    </row>
    <row r="45" spans="8:17" ht="13.35" customHeight="1" x14ac:dyDescent="0.2">
      <c r="K45" s="74" t="s">
        <v>62</v>
      </c>
      <c r="L45" s="82">
        <v>7.8977574172222198</v>
      </c>
      <c r="M45" s="82">
        <v>8.4515841364864901</v>
      </c>
      <c r="N45" s="82">
        <v>7.5005061523684198</v>
      </c>
    </row>
    <row r="46" spans="8:17" ht="13.35" customHeight="1" x14ac:dyDescent="0.2">
      <c r="K46" s="74" t="s">
        <v>63</v>
      </c>
      <c r="L46" s="82">
        <v>3.9862941708333302</v>
      </c>
      <c r="M46" s="82">
        <v>4.0809301635135098</v>
      </c>
      <c r="N46" s="82">
        <v>3.53572662473684</v>
      </c>
    </row>
    <row r="47" spans="8:17" ht="13.35" customHeight="1" x14ac:dyDescent="0.2">
      <c r="K47" s="74" t="s">
        <v>64</v>
      </c>
      <c r="L47" s="82">
        <v>2.0536715091666702</v>
      </c>
      <c r="M47" s="82">
        <v>2.1690840245945999</v>
      </c>
      <c r="N47" s="82">
        <v>1.63299904236842</v>
      </c>
    </row>
    <row r="48" spans="8:17" x14ac:dyDescent="0.2">
      <c r="K48" s="74" t="s">
        <v>65</v>
      </c>
      <c r="L48" s="82">
        <v>0.97483429583333303</v>
      </c>
      <c r="M48" s="82">
        <v>1.0046918389189201</v>
      </c>
      <c r="N48" s="82">
        <v>0.71467344184210502</v>
      </c>
    </row>
    <row r="49" spans="11:14" x14ac:dyDescent="0.2">
      <c r="K49" s="74" t="s">
        <v>53</v>
      </c>
      <c r="L49" s="82">
        <v>0.47511961916666701</v>
      </c>
      <c r="M49" s="82">
        <v>0.76445011918918904</v>
      </c>
      <c r="N49" s="82">
        <v>0.53153505789473698</v>
      </c>
    </row>
    <row r="50" spans="11:14" x14ac:dyDescent="0.2">
      <c r="L50" s="115">
        <f>SUM(L37:L49)</f>
        <v>100.00000000027778</v>
      </c>
      <c r="M50" s="115">
        <f>SUM(M37:M49)</f>
        <v>99.999999999459462</v>
      </c>
      <c r="N50" s="115">
        <f>SUM(N37:N49)</f>
        <v>99.99999999947363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Q27" sqref="Q27"/>
    </sheetView>
  </sheetViews>
  <sheetFormatPr defaultColWidth="9.33203125" defaultRowHeight="12.75" customHeight="1" x14ac:dyDescent="0.2"/>
  <cols>
    <col min="1" max="9" width="9.33203125" style="5"/>
    <col min="10" max="10" width="9.33203125" style="118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15</v>
      </c>
      <c r="L1" s="7"/>
      <c r="N1" s="8"/>
    </row>
    <row r="2" spans="2:14" ht="13.35" customHeight="1" thickBot="1" x14ac:dyDescent="0.25">
      <c r="B2" s="29" t="s">
        <v>18</v>
      </c>
      <c r="K2" s="30" t="s">
        <v>10</v>
      </c>
      <c r="L2" s="30" t="s">
        <v>11</v>
      </c>
      <c r="M2" s="30" t="s">
        <v>12</v>
      </c>
    </row>
    <row r="3" spans="2:14" ht="12.75" customHeight="1" x14ac:dyDescent="0.2">
      <c r="J3" s="117">
        <v>36176</v>
      </c>
      <c r="K3" s="89">
        <v>1.8636065573770499</v>
      </c>
      <c r="L3" s="89">
        <v>1.9</v>
      </c>
      <c r="M3" s="89">
        <v>1.8023909703835601</v>
      </c>
      <c r="N3" s="9"/>
    </row>
    <row r="4" spans="2:14" ht="12.75" customHeight="1" x14ac:dyDescent="0.2">
      <c r="J4" s="117">
        <v>36266</v>
      </c>
      <c r="K4" s="89"/>
      <c r="L4" s="89"/>
      <c r="M4" s="89"/>
      <c r="N4" s="17"/>
    </row>
    <row r="5" spans="2:14" ht="12.75" customHeight="1" x14ac:dyDescent="0.2">
      <c r="J5" s="117">
        <v>36357</v>
      </c>
      <c r="K5" s="89"/>
      <c r="L5" s="89"/>
      <c r="M5" s="89"/>
      <c r="N5" s="17"/>
    </row>
    <row r="6" spans="2:14" ht="12.75" customHeight="1" x14ac:dyDescent="0.2">
      <c r="J6" s="117">
        <v>36449</v>
      </c>
      <c r="K6" s="89"/>
      <c r="L6" s="89"/>
      <c r="M6" s="89"/>
      <c r="N6" s="17"/>
    </row>
    <row r="7" spans="2:14" ht="12.75" customHeight="1" x14ac:dyDescent="0.2">
      <c r="J7" s="117">
        <v>36541</v>
      </c>
      <c r="K7" s="89">
        <v>1.7710638297872301</v>
      </c>
      <c r="L7" s="89">
        <v>1.7</v>
      </c>
      <c r="M7" s="89">
        <v>1.7646785529426099</v>
      </c>
      <c r="N7" s="17"/>
    </row>
    <row r="8" spans="2:14" ht="12.75" customHeight="1" x14ac:dyDescent="0.2">
      <c r="J8" s="117">
        <v>36632</v>
      </c>
      <c r="K8" s="89"/>
      <c r="L8" s="89"/>
      <c r="M8" s="89"/>
      <c r="N8" s="17"/>
    </row>
    <row r="9" spans="2:14" ht="12.75" customHeight="1" x14ac:dyDescent="0.2">
      <c r="J9" s="117">
        <v>36723</v>
      </c>
      <c r="K9" s="89"/>
      <c r="L9" s="89"/>
      <c r="M9" s="89"/>
      <c r="N9" s="17"/>
    </row>
    <row r="10" spans="2:14" ht="12.75" customHeight="1" x14ac:dyDescent="0.2">
      <c r="J10" s="117">
        <v>36815</v>
      </c>
      <c r="K10" s="89"/>
      <c r="L10" s="89"/>
      <c r="M10" s="89"/>
      <c r="N10" s="17"/>
    </row>
    <row r="11" spans="2:14" ht="12.75" customHeight="1" x14ac:dyDescent="0.2">
      <c r="J11" s="117">
        <v>36907</v>
      </c>
      <c r="K11" s="89">
        <v>1.80553191489362</v>
      </c>
      <c r="L11" s="89">
        <v>1.8</v>
      </c>
      <c r="M11" s="89">
        <v>1.82023255813954</v>
      </c>
      <c r="N11" s="17"/>
    </row>
    <row r="12" spans="2:14" ht="12.75" customHeight="1" x14ac:dyDescent="0.2">
      <c r="J12" s="117">
        <v>36997</v>
      </c>
      <c r="K12" s="89">
        <v>1.804</v>
      </c>
      <c r="L12" s="89">
        <v>1.8</v>
      </c>
      <c r="M12" s="89">
        <v>1.7817329268292701</v>
      </c>
      <c r="N12" s="17"/>
    </row>
    <row r="13" spans="2:14" ht="12.75" customHeight="1" x14ac:dyDescent="0.2">
      <c r="J13" s="117">
        <v>37088</v>
      </c>
      <c r="K13" s="89">
        <v>1.8132352941176499</v>
      </c>
      <c r="L13" s="89">
        <v>1.8</v>
      </c>
      <c r="M13" s="89">
        <v>1.80331666666667</v>
      </c>
      <c r="N13" s="17"/>
    </row>
    <row r="14" spans="2:14" ht="12.75" customHeight="1" x14ac:dyDescent="0.2">
      <c r="J14" s="117">
        <v>37180</v>
      </c>
      <c r="K14" s="89">
        <v>1.82375</v>
      </c>
      <c r="L14" s="89">
        <v>1.8</v>
      </c>
      <c r="M14" s="89">
        <v>1.8423428571380001</v>
      </c>
      <c r="N14" s="17"/>
    </row>
    <row r="15" spans="2:14" ht="12.75" customHeight="1" x14ac:dyDescent="0.2">
      <c r="J15" s="117">
        <v>37272</v>
      </c>
      <c r="K15" s="89">
        <v>1.85357142857143</v>
      </c>
      <c r="L15" s="89">
        <v>1.9</v>
      </c>
      <c r="M15" s="89">
        <v>1.83496951347457</v>
      </c>
      <c r="N15" s="17"/>
    </row>
    <row r="16" spans="2:14" ht="12.75" customHeight="1" x14ac:dyDescent="0.2">
      <c r="J16" s="117">
        <v>37362</v>
      </c>
      <c r="K16" s="89">
        <v>1.8559523809523799</v>
      </c>
      <c r="L16" s="89">
        <v>1.8</v>
      </c>
      <c r="M16" s="89">
        <v>1.88217567567568</v>
      </c>
      <c r="N16" s="17"/>
    </row>
    <row r="17" spans="10:14" ht="12.75" customHeight="1" x14ac:dyDescent="0.2">
      <c r="J17" s="117">
        <v>37453</v>
      </c>
      <c r="K17" s="89">
        <v>1.85119047619048</v>
      </c>
      <c r="L17" s="89">
        <v>1.8</v>
      </c>
      <c r="M17" s="89">
        <v>1.82111372160973</v>
      </c>
      <c r="N17" s="17"/>
    </row>
    <row r="18" spans="10:14" ht="12.75" customHeight="1" x14ac:dyDescent="0.2">
      <c r="J18" s="117">
        <v>37545</v>
      </c>
      <c r="K18" s="89">
        <v>1.85326086956522</v>
      </c>
      <c r="L18" s="89">
        <v>1.8</v>
      </c>
      <c r="M18" s="89">
        <v>1.8337513718331699</v>
      </c>
      <c r="N18" s="17"/>
    </row>
    <row r="19" spans="10:14" ht="12.75" customHeight="1" x14ac:dyDescent="0.2">
      <c r="J19" s="117">
        <v>37637</v>
      </c>
      <c r="K19" s="89">
        <v>1.9</v>
      </c>
      <c r="L19" s="89">
        <v>1.9</v>
      </c>
      <c r="M19" s="89">
        <v>1.87108500534654</v>
      </c>
      <c r="N19" s="17"/>
    </row>
    <row r="20" spans="10:14" ht="12.75" customHeight="1" x14ac:dyDescent="0.2">
      <c r="J20" s="117">
        <v>37727</v>
      </c>
      <c r="K20" s="89">
        <v>1.8825000000000001</v>
      </c>
      <c r="L20" s="89">
        <v>1.9</v>
      </c>
      <c r="M20" s="89">
        <v>1.84591176470588</v>
      </c>
      <c r="N20" s="17"/>
    </row>
    <row r="21" spans="10:14" ht="12.75" customHeight="1" x14ac:dyDescent="0.2">
      <c r="J21" s="117">
        <v>37818</v>
      </c>
      <c r="K21" s="89">
        <v>1.8825000000000001</v>
      </c>
      <c r="L21" s="89">
        <v>1.8</v>
      </c>
      <c r="M21" s="89">
        <v>1.86161565921189</v>
      </c>
      <c r="N21" s="17"/>
    </row>
    <row r="22" spans="10:14" ht="12.75" customHeight="1" x14ac:dyDescent="0.2">
      <c r="J22" s="117">
        <v>37910</v>
      </c>
      <c r="K22" s="89">
        <v>1.9372093023255801</v>
      </c>
      <c r="L22" s="89">
        <v>1.9</v>
      </c>
      <c r="M22" s="89">
        <v>1.93447718490889</v>
      </c>
      <c r="N22" s="17"/>
    </row>
    <row r="23" spans="10:14" ht="12.75" customHeight="1" x14ac:dyDescent="0.2">
      <c r="J23" s="117">
        <v>38002</v>
      </c>
      <c r="K23" s="89">
        <v>1.91976744186047</v>
      </c>
      <c r="L23" s="89">
        <v>1.9</v>
      </c>
      <c r="M23" s="89">
        <v>1.83388888889694</v>
      </c>
      <c r="N23" s="17"/>
    </row>
    <row r="24" spans="10:14" ht="12.75" customHeight="1" x14ac:dyDescent="0.2">
      <c r="J24" s="117">
        <v>38093</v>
      </c>
      <c r="K24" s="89">
        <v>1.9127659574468101</v>
      </c>
      <c r="L24" s="89">
        <v>1.9</v>
      </c>
      <c r="M24" s="89">
        <v>1.8415287750953699</v>
      </c>
      <c r="N24" s="17"/>
    </row>
    <row r="25" spans="10:14" ht="12.75" customHeight="1" x14ac:dyDescent="0.2">
      <c r="J25" s="117">
        <v>38184</v>
      </c>
      <c r="K25" s="89">
        <v>1.9195652173913</v>
      </c>
      <c r="L25" s="89">
        <v>1.9</v>
      </c>
      <c r="M25" s="89">
        <v>1.9033125</v>
      </c>
      <c r="N25" s="17"/>
    </row>
    <row r="26" spans="10:14" ht="12.75" customHeight="1" x14ac:dyDescent="0.2">
      <c r="J26" s="117">
        <v>38276</v>
      </c>
      <c r="K26" s="89">
        <v>1.89239130434783</v>
      </c>
      <c r="L26" s="89">
        <v>1.9</v>
      </c>
      <c r="M26" s="89">
        <v>1.88266595381684</v>
      </c>
      <c r="N26" s="17"/>
    </row>
    <row r="27" spans="10:14" ht="12.75" customHeight="1" x14ac:dyDescent="0.2">
      <c r="J27" s="117">
        <v>38368</v>
      </c>
      <c r="K27" s="89">
        <v>1.89905652173913</v>
      </c>
      <c r="L27" s="89">
        <v>1.9</v>
      </c>
      <c r="M27" s="89">
        <v>1.8586920018797599</v>
      </c>
      <c r="N27" s="17"/>
    </row>
    <row r="28" spans="10:14" ht="12.75" customHeight="1" x14ac:dyDescent="0.2">
      <c r="J28" s="117">
        <v>38458</v>
      </c>
      <c r="K28" s="89">
        <v>1.8868717391304299</v>
      </c>
      <c r="L28" s="89">
        <v>1.9</v>
      </c>
      <c r="M28" s="89">
        <v>1.84964760032359</v>
      </c>
      <c r="N28" s="17"/>
    </row>
    <row r="29" spans="10:14" ht="12.75" customHeight="1" x14ac:dyDescent="0.2">
      <c r="J29" s="117">
        <v>38549</v>
      </c>
      <c r="K29" s="89">
        <v>1.94081081081081</v>
      </c>
      <c r="L29" s="89">
        <v>1.9</v>
      </c>
      <c r="M29" s="89">
        <v>1.8869516900693499</v>
      </c>
      <c r="N29" s="17"/>
    </row>
    <row r="30" spans="10:14" ht="12.75" customHeight="1" x14ac:dyDescent="0.2">
      <c r="J30" s="117">
        <v>38641</v>
      </c>
      <c r="K30" s="89">
        <v>1.88255813953488</v>
      </c>
      <c r="L30" s="89">
        <v>1.9</v>
      </c>
      <c r="M30" s="89">
        <v>1.88611111111111</v>
      </c>
      <c r="N30" s="17"/>
    </row>
    <row r="31" spans="10:14" ht="12.75" customHeight="1" x14ac:dyDescent="0.2">
      <c r="J31" s="117">
        <v>38733</v>
      </c>
      <c r="K31" s="89">
        <v>1.9</v>
      </c>
      <c r="L31" s="89">
        <v>1.9</v>
      </c>
      <c r="M31" s="89">
        <v>1.9020718457692101</v>
      </c>
      <c r="N31" s="17"/>
    </row>
    <row r="32" spans="10:14" ht="12.75" customHeight="1" x14ac:dyDescent="0.2">
      <c r="J32" s="117">
        <v>38823</v>
      </c>
      <c r="K32" s="89">
        <v>1.90583617021277</v>
      </c>
      <c r="L32" s="89">
        <v>1.9</v>
      </c>
      <c r="M32" s="89">
        <v>1.9187726216541801</v>
      </c>
      <c r="N32" s="17"/>
    </row>
    <row r="33" spans="10:14" ht="12.75" customHeight="1" x14ac:dyDescent="0.2">
      <c r="J33" s="117">
        <v>38914</v>
      </c>
      <c r="K33" s="89">
        <v>1.9168421052631599</v>
      </c>
      <c r="L33" s="89">
        <v>1.9</v>
      </c>
      <c r="M33" s="89">
        <v>1.89535332014104</v>
      </c>
      <c r="N33" s="17"/>
    </row>
    <row r="34" spans="10:14" ht="12.75" customHeight="1" x14ac:dyDescent="0.2">
      <c r="J34" s="117">
        <v>39006</v>
      </c>
      <c r="K34" s="89">
        <v>1.9191489361702101</v>
      </c>
      <c r="L34" s="89">
        <v>1.9</v>
      </c>
      <c r="M34" s="89">
        <v>1.9036931684770499</v>
      </c>
      <c r="N34" s="17"/>
    </row>
    <row r="35" spans="10:14" ht="12.75" customHeight="1" x14ac:dyDescent="0.2">
      <c r="J35" s="117">
        <v>39098</v>
      </c>
      <c r="K35" s="89">
        <v>1.9147058823529399</v>
      </c>
      <c r="L35" s="89">
        <v>1.9</v>
      </c>
      <c r="M35" s="89">
        <v>1.90335757967049</v>
      </c>
      <c r="N35" s="17"/>
    </row>
    <row r="36" spans="10:14" ht="12.75" customHeight="1" x14ac:dyDescent="0.2">
      <c r="J36" s="117">
        <v>39188</v>
      </c>
      <c r="K36" s="89">
        <v>1.92205882352941</v>
      </c>
      <c r="L36" s="89">
        <v>1.9</v>
      </c>
      <c r="M36" s="89">
        <v>1.9125250085763501</v>
      </c>
      <c r="N36" s="17"/>
    </row>
    <row r="37" spans="10:14" ht="12.75" customHeight="1" x14ac:dyDescent="0.2">
      <c r="J37" s="117">
        <v>39279</v>
      </c>
      <c r="K37" s="89">
        <v>1.95227272727273</v>
      </c>
      <c r="L37" s="89">
        <v>2</v>
      </c>
      <c r="M37" s="89">
        <v>1.90742153897467</v>
      </c>
      <c r="N37" s="17"/>
    </row>
    <row r="38" spans="10:14" ht="12.75" customHeight="1" x14ac:dyDescent="0.2">
      <c r="J38" s="117">
        <v>39371</v>
      </c>
      <c r="K38" s="89">
        <v>1.93260869565217</v>
      </c>
      <c r="L38" s="89">
        <v>2</v>
      </c>
      <c r="M38" s="89">
        <v>1.9360173180278999</v>
      </c>
      <c r="N38" s="17"/>
    </row>
    <row r="39" spans="10:14" ht="12.75" customHeight="1" x14ac:dyDescent="0.2">
      <c r="J39" s="117">
        <v>39463</v>
      </c>
      <c r="K39" s="89">
        <v>1.95</v>
      </c>
      <c r="L39" s="89">
        <v>2</v>
      </c>
      <c r="M39" s="89">
        <v>1.9435540540540499</v>
      </c>
      <c r="N39" s="17"/>
    </row>
    <row r="40" spans="10:14" ht="12.75" customHeight="1" x14ac:dyDescent="0.2">
      <c r="J40" s="117">
        <v>39554</v>
      </c>
      <c r="K40" s="89">
        <v>1.9468085106383</v>
      </c>
      <c r="L40" s="89">
        <v>2</v>
      </c>
      <c r="M40" s="89">
        <v>1.9618668495498199</v>
      </c>
      <c r="N40" s="17"/>
    </row>
    <row r="41" spans="10:14" ht="12.75" customHeight="1" x14ac:dyDescent="0.2">
      <c r="J41" s="117">
        <v>39645</v>
      </c>
      <c r="K41" s="89">
        <v>2.02551020408163</v>
      </c>
      <c r="L41" s="89">
        <v>2</v>
      </c>
      <c r="M41" s="89">
        <v>2.0506071307709601</v>
      </c>
      <c r="N41" s="17"/>
    </row>
    <row r="42" spans="10:14" ht="12.75" customHeight="1" x14ac:dyDescent="0.2">
      <c r="J42" s="117">
        <v>39737</v>
      </c>
      <c r="K42" s="89">
        <v>1.98668</v>
      </c>
      <c r="L42" s="89">
        <v>2</v>
      </c>
      <c r="M42" s="89">
        <v>2.02407565156969</v>
      </c>
      <c r="N42" s="17"/>
    </row>
    <row r="43" spans="10:14" ht="12.75" customHeight="1" x14ac:dyDescent="0.2">
      <c r="J43" s="117">
        <v>39829</v>
      </c>
      <c r="K43" s="89">
        <v>1.940625</v>
      </c>
      <c r="L43" s="89">
        <v>2</v>
      </c>
      <c r="M43" s="89">
        <v>1.9305759205967401</v>
      </c>
      <c r="N43" s="17"/>
    </row>
    <row r="44" spans="10:14" ht="12.75" customHeight="1" x14ac:dyDescent="0.2">
      <c r="J44" s="117">
        <v>39919</v>
      </c>
      <c r="K44" s="89">
        <v>1.9334487804878</v>
      </c>
      <c r="L44" s="89">
        <v>2</v>
      </c>
      <c r="M44" s="89">
        <v>1.92513460714444</v>
      </c>
      <c r="N44" s="17"/>
    </row>
    <row r="45" spans="10:14" ht="12.75" customHeight="1" x14ac:dyDescent="0.2">
      <c r="J45" s="117">
        <v>40010</v>
      </c>
      <c r="K45" s="89">
        <v>1.98</v>
      </c>
      <c r="L45" s="89">
        <v>2</v>
      </c>
      <c r="M45" s="89">
        <v>1.93194117647059</v>
      </c>
      <c r="N45" s="17"/>
    </row>
    <row r="46" spans="10:14" ht="12.75" customHeight="1" x14ac:dyDescent="0.2">
      <c r="J46" s="117">
        <v>40102</v>
      </c>
      <c r="K46" s="89">
        <v>1.91879591836735</v>
      </c>
      <c r="L46" s="89">
        <v>2</v>
      </c>
      <c r="M46" s="89">
        <v>1.86821829268293</v>
      </c>
      <c r="N46" s="17"/>
    </row>
    <row r="47" spans="10:14" ht="12.75" customHeight="1" x14ac:dyDescent="0.2">
      <c r="J47" s="117">
        <v>40194</v>
      </c>
      <c r="K47" s="89">
        <v>1.9078313725490199</v>
      </c>
      <c r="L47" s="89">
        <v>1.9</v>
      </c>
      <c r="M47" s="89">
        <v>1.8415226190476199</v>
      </c>
      <c r="N47" s="17"/>
    </row>
    <row r="48" spans="10:14" ht="12.75" customHeight="1" x14ac:dyDescent="0.2">
      <c r="J48" s="117">
        <v>40284</v>
      </c>
      <c r="K48" s="89">
        <v>1.9071056368888899</v>
      </c>
      <c r="L48" s="89">
        <v>1.9</v>
      </c>
      <c r="M48" s="89">
        <v>1.83727631578947</v>
      </c>
      <c r="N48" s="17"/>
    </row>
    <row r="49" spans="10:14" ht="12.75" customHeight="1" x14ac:dyDescent="0.2">
      <c r="J49" s="117">
        <v>40375</v>
      </c>
      <c r="K49" s="89">
        <v>1.95381511627907</v>
      </c>
      <c r="L49" s="89">
        <v>1.9</v>
      </c>
      <c r="M49" s="89">
        <v>1.85489594594595</v>
      </c>
      <c r="N49" s="17"/>
    </row>
    <row r="50" spans="10:14" ht="12.75" customHeight="1" x14ac:dyDescent="0.2">
      <c r="J50" s="117">
        <v>40467</v>
      </c>
      <c r="K50" s="89">
        <v>1.8976349479166701</v>
      </c>
      <c r="L50" s="89">
        <v>1.9</v>
      </c>
      <c r="M50" s="89">
        <v>1.84627304979744</v>
      </c>
      <c r="N50" s="17"/>
    </row>
    <row r="51" spans="10:14" ht="12.75" customHeight="1" x14ac:dyDescent="0.2">
      <c r="J51" s="117">
        <v>40559</v>
      </c>
      <c r="K51" s="89">
        <v>1.95</v>
      </c>
      <c r="L51" s="89">
        <v>2</v>
      </c>
      <c r="M51" s="89">
        <v>1.90666828773062</v>
      </c>
      <c r="N51" s="17"/>
    </row>
    <row r="52" spans="10:14" ht="12.75" customHeight="1" x14ac:dyDescent="0.2">
      <c r="J52" s="117">
        <v>40649</v>
      </c>
      <c r="K52" s="89">
        <v>1.9632892623270799</v>
      </c>
      <c r="L52" s="89">
        <v>2</v>
      </c>
      <c r="M52" s="89">
        <v>1.9283540962464001</v>
      </c>
      <c r="N52" s="17"/>
    </row>
    <row r="53" spans="10:14" ht="12.75" customHeight="1" x14ac:dyDescent="0.2">
      <c r="J53" s="117">
        <v>40740</v>
      </c>
      <c r="K53" s="89">
        <v>2.0067458164538499</v>
      </c>
      <c r="L53" s="89">
        <v>2</v>
      </c>
      <c r="M53" s="89">
        <v>1.9564094641582801</v>
      </c>
      <c r="N53" s="17"/>
    </row>
    <row r="54" spans="10:14" ht="12.75" customHeight="1" x14ac:dyDescent="0.2">
      <c r="J54" s="117">
        <v>40832</v>
      </c>
      <c r="K54" s="89">
        <v>2.0086294444450998</v>
      </c>
      <c r="L54" s="89">
        <v>2</v>
      </c>
      <c r="M54" s="89">
        <v>1.9220838623391701</v>
      </c>
      <c r="N54" s="17"/>
    </row>
    <row r="55" spans="10:14" ht="12.75" customHeight="1" x14ac:dyDescent="0.2">
      <c r="J55" s="117">
        <v>40924</v>
      </c>
      <c r="K55" s="89">
        <v>1.9793593976456501</v>
      </c>
      <c r="L55" s="89">
        <v>2</v>
      </c>
      <c r="M55" s="89">
        <v>1.86966598396205</v>
      </c>
      <c r="N55" s="17"/>
    </row>
    <row r="56" spans="10:14" ht="12.75" customHeight="1" x14ac:dyDescent="0.2">
      <c r="J56" s="117">
        <v>41015</v>
      </c>
      <c r="K56" s="89">
        <v>1.98728242044348</v>
      </c>
      <c r="L56" s="89">
        <v>2</v>
      </c>
      <c r="M56" s="89">
        <v>1.9086953139909</v>
      </c>
      <c r="N56" s="17"/>
    </row>
    <row r="57" spans="10:14" ht="12.75" customHeight="1" x14ac:dyDescent="0.2">
      <c r="J57" s="117">
        <v>41106</v>
      </c>
      <c r="K57" s="89">
        <v>2.0226082675447401</v>
      </c>
      <c r="L57" s="89">
        <v>2</v>
      </c>
      <c r="M57" s="89">
        <v>1.9514550740459</v>
      </c>
      <c r="N57" s="17"/>
    </row>
    <row r="58" spans="10:14" ht="12.75" customHeight="1" x14ac:dyDescent="0.2">
      <c r="J58" s="117">
        <v>41198</v>
      </c>
      <c r="K58" s="89">
        <v>1.97826628472292</v>
      </c>
      <c r="L58" s="89">
        <v>2</v>
      </c>
      <c r="M58" s="89">
        <v>1.9493334829614599</v>
      </c>
      <c r="N58" s="17"/>
    </row>
    <row r="59" spans="10:14" ht="12.75" customHeight="1" x14ac:dyDescent="0.2">
      <c r="J59" s="117">
        <v>41290</v>
      </c>
      <c r="K59" s="89">
        <v>1.98469436170213</v>
      </c>
      <c r="L59" s="89">
        <v>2</v>
      </c>
      <c r="M59" s="89">
        <v>1.93700574029448</v>
      </c>
      <c r="N59" s="17"/>
    </row>
    <row r="60" spans="10:14" ht="12.75" customHeight="1" x14ac:dyDescent="0.2">
      <c r="J60" s="117">
        <v>41380</v>
      </c>
      <c r="K60" s="89">
        <v>1.9704720539795499</v>
      </c>
      <c r="L60" s="89">
        <v>2</v>
      </c>
      <c r="M60" s="89">
        <v>1.9411563092914501</v>
      </c>
      <c r="N60" s="17"/>
    </row>
    <row r="61" spans="10:14" ht="12.75" customHeight="1" x14ac:dyDescent="0.2">
      <c r="J61" s="117">
        <v>41471</v>
      </c>
      <c r="K61" s="89">
        <v>1.951517875</v>
      </c>
      <c r="L61" s="89">
        <v>1.9</v>
      </c>
      <c r="M61" s="89">
        <v>1.8901473336911501</v>
      </c>
      <c r="N61" s="17"/>
    </row>
    <row r="62" spans="10:14" ht="12.75" customHeight="1" x14ac:dyDescent="0.2">
      <c r="J62" s="117">
        <v>41563</v>
      </c>
      <c r="K62" s="89">
        <v>1.9310465116279101</v>
      </c>
      <c r="L62" s="89">
        <v>2</v>
      </c>
      <c r="M62" s="89">
        <v>1.8404309719788901</v>
      </c>
      <c r="N62" s="17"/>
    </row>
    <row r="63" spans="10:14" ht="12.75" customHeight="1" x14ac:dyDescent="0.2">
      <c r="J63" s="117">
        <v>41655</v>
      </c>
      <c r="K63" s="89">
        <v>1.8654815340909101</v>
      </c>
      <c r="L63" s="89">
        <v>1.9</v>
      </c>
      <c r="M63" s="89">
        <v>1.8067763205224301</v>
      </c>
      <c r="N63" s="17"/>
    </row>
    <row r="64" spans="10:14" ht="12.75" customHeight="1" x14ac:dyDescent="0.2">
      <c r="J64" s="117">
        <v>41745</v>
      </c>
      <c r="K64" s="89">
        <v>1.8483068181818201</v>
      </c>
      <c r="L64" s="89">
        <v>1.9</v>
      </c>
      <c r="M64" s="89">
        <v>1.7759374086700499</v>
      </c>
      <c r="N64" s="17"/>
    </row>
    <row r="65" spans="10:14" ht="12.75" customHeight="1" x14ac:dyDescent="0.2">
      <c r="J65" s="117">
        <v>41836</v>
      </c>
      <c r="K65" s="89">
        <v>1.85886383752245</v>
      </c>
      <c r="L65" s="89">
        <v>1.9</v>
      </c>
      <c r="M65" s="89">
        <v>1.76729019202765</v>
      </c>
      <c r="N65" s="17"/>
    </row>
    <row r="66" spans="10:14" ht="12.75" customHeight="1" x14ac:dyDescent="0.2">
      <c r="J66" s="117">
        <v>41928</v>
      </c>
      <c r="K66" s="89">
        <v>1.80116069210204</v>
      </c>
      <c r="L66" s="89">
        <v>1.8</v>
      </c>
      <c r="M66" s="89">
        <v>1.709034838947</v>
      </c>
      <c r="N66" s="17"/>
    </row>
    <row r="67" spans="10:14" ht="12.75" customHeight="1" x14ac:dyDescent="0.2">
      <c r="J67" s="117">
        <v>42020</v>
      </c>
      <c r="K67" s="89">
        <v>1.77023958333333</v>
      </c>
      <c r="L67" s="89">
        <v>1.8</v>
      </c>
      <c r="M67" s="89">
        <v>1.689924685117</v>
      </c>
      <c r="N67" s="17"/>
    </row>
    <row r="68" spans="10:14" ht="12.75" customHeight="1" x14ac:dyDescent="0.2">
      <c r="J68" s="117">
        <v>42110</v>
      </c>
      <c r="K68" s="89">
        <v>1.83670666666667</v>
      </c>
      <c r="L68" s="89">
        <v>1.85</v>
      </c>
      <c r="M68" s="89">
        <v>1.74976041465316</v>
      </c>
      <c r="N68" s="17"/>
    </row>
    <row r="69" spans="10:14" ht="12.75" customHeight="1" x14ac:dyDescent="0.2">
      <c r="J69" s="117">
        <v>42201</v>
      </c>
      <c r="K69" s="89">
        <v>1.8567875</v>
      </c>
      <c r="L69" s="89">
        <v>1.9</v>
      </c>
      <c r="M69" s="89">
        <v>1.72273803921536</v>
      </c>
      <c r="N69" s="17"/>
    </row>
    <row r="70" spans="10:14" ht="12.75" customHeight="1" x14ac:dyDescent="0.2">
      <c r="J70" s="117">
        <v>42293</v>
      </c>
      <c r="K70" s="89">
        <v>1.8625340909090899</v>
      </c>
      <c r="L70" s="89">
        <v>1.9</v>
      </c>
      <c r="M70" s="89">
        <v>1.73539189189189</v>
      </c>
      <c r="N70" s="17"/>
    </row>
    <row r="71" spans="10:14" ht="12.75" customHeight="1" x14ac:dyDescent="0.2">
      <c r="J71" s="117">
        <v>42385</v>
      </c>
      <c r="K71" s="89">
        <v>1.80152222222222</v>
      </c>
      <c r="L71" s="89">
        <v>1.85</v>
      </c>
      <c r="M71" s="89">
        <v>1.64540904844043</v>
      </c>
      <c r="N71" s="17"/>
    </row>
    <row r="72" spans="10:14" ht="12.75" customHeight="1" x14ac:dyDescent="0.2">
      <c r="J72" s="117">
        <v>42476</v>
      </c>
      <c r="K72" s="89">
        <v>1.8149625</v>
      </c>
      <c r="L72" s="89">
        <v>1.8</v>
      </c>
      <c r="M72" s="89">
        <v>1.6899428571428601</v>
      </c>
      <c r="N72" s="17"/>
    </row>
    <row r="73" spans="10:14" ht="12.75" customHeight="1" x14ac:dyDescent="0.2">
      <c r="J73" s="117">
        <v>42567</v>
      </c>
      <c r="K73" s="89">
        <v>1.7986961141540501</v>
      </c>
      <c r="L73" s="89">
        <v>1.8</v>
      </c>
      <c r="M73" s="89">
        <v>1.6775708328561001</v>
      </c>
      <c r="N73" s="17"/>
    </row>
    <row r="74" spans="10:14" ht="12.75" customHeight="1" x14ac:dyDescent="0.2">
      <c r="J74" s="117">
        <v>42659</v>
      </c>
      <c r="K74" s="89">
        <v>1.8250078059058801</v>
      </c>
      <c r="L74" s="89">
        <v>1.8</v>
      </c>
      <c r="M74" s="89">
        <v>1.6940522782890901</v>
      </c>
      <c r="N74" s="17"/>
    </row>
    <row r="75" spans="10:14" ht="12.75" customHeight="1" x14ac:dyDescent="0.2">
      <c r="J75" s="117">
        <v>42751</v>
      </c>
      <c r="K75" s="89">
        <v>1.82196099769302</v>
      </c>
      <c r="L75" s="89">
        <v>1.8</v>
      </c>
      <c r="M75" s="89">
        <v>1.680593505467</v>
      </c>
      <c r="N75" s="17"/>
    </row>
    <row r="76" spans="10:14" ht="12.75" customHeight="1" x14ac:dyDescent="0.2">
      <c r="J76" s="117">
        <v>42841</v>
      </c>
      <c r="K76" s="89">
        <v>1.800547741715</v>
      </c>
      <c r="L76" s="89">
        <v>1.8</v>
      </c>
      <c r="M76" s="89">
        <v>1.6986820040522399</v>
      </c>
      <c r="N76" s="17"/>
    </row>
    <row r="77" spans="10:14" ht="12.75" customHeight="1" x14ac:dyDescent="0.2">
      <c r="J77" s="117">
        <v>42932</v>
      </c>
      <c r="K77" s="89">
        <v>1.8335099801214301</v>
      </c>
      <c r="L77" s="89">
        <v>1.9</v>
      </c>
      <c r="M77" s="89">
        <v>1.72735593157421</v>
      </c>
      <c r="N77" s="17"/>
    </row>
    <row r="78" spans="10:14" ht="12.75" customHeight="1" x14ac:dyDescent="0.2">
      <c r="J78" s="117">
        <v>43024</v>
      </c>
      <c r="K78" s="89">
        <v>1.88053609426279</v>
      </c>
      <c r="L78" s="89">
        <v>1.9</v>
      </c>
      <c r="M78" s="89">
        <v>1.7594056236901801</v>
      </c>
      <c r="N78" s="17"/>
    </row>
    <row r="79" spans="10:14" ht="12.75" customHeight="1" x14ac:dyDescent="0.2">
      <c r="J79" s="117">
        <v>43116</v>
      </c>
      <c r="K79" s="89">
        <v>1.85483461087333</v>
      </c>
      <c r="L79" s="89">
        <v>1.8</v>
      </c>
      <c r="M79" s="89">
        <v>1.7822589974187599</v>
      </c>
      <c r="N79" s="17"/>
    </row>
    <row r="80" spans="10:14" ht="12.75" customHeight="1" x14ac:dyDescent="0.2">
      <c r="J80" s="117">
        <v>43206</v>
      </c>
      <c r="K80" s="89">
        <v>1.8718133084488899</v>
      </c>
      <c r="L80" s="89">
        <v>1.9</v>
      </c>
      <c r="M80" s="89">
        <v>1.7772887450694299</v>
      </c>
      <c r="N80" s="17"/>
    </row>
    <row r="81" spans="9:14" ht="12.75" customHeight="1" x14ac:dyDescent="0.2">
      <c r="J81" s="117">
        <v>43297</v>
      </c>
      <c r="K81" s="89">
        <v>1.8783349174424999</v>
      </c>
      <c r="L81" s="89">
        <v>1.9</v>
      </c>
      <c r="M81" s="89">
        <v>1.7925234092731399</v>
      </c>
      <c r="N81" s="17"/>
    </row>
    <row r="82" spans="9:14" ht="12.75" customHeight="1" x14ac:dyDescent="0.2">
      <c r="J82" s="117">
        <v>43389</v>
      </c>
      <c r="K82" s="89">
        <v>1.8814473575153801</v>
      </c>
      <c r="L82" s="89">
        <v>1.9</v>
      </c>
      <c r="M82" s="89">
        <v>1.79798119820841</v>
      </c>
      <c r="N82" s="17"/>
    </row>
    <row r="83" spans="9:14" ht="12.75" customHeight="1" x14ac:dyDescent="0.2">
      <c r="J83" s="117">
        <v>43481</v>
      </c>
      <c r="K83" s="89">
        <v>1.81945055796364</v>
      </c>
      <c r="L83" s="89">
        <v>1.8</v>
      </c>
      <c r="M83" s="89">
        <v>1.73988011252291</v>
      </c>
      <c r="N83" s="9"/>
    </row>
    <row r="84" spans="9:14" ht="12.75" customHeight="1" x14ac:dyDescent="0.2">
      <c r="J84" s="117">
        <v>43571</v>
      </c>
      <c r="K84" s="89">
        <v>1.79485590425814</v>
      </c>
      <c r="L84" s="89">
        <v>1.8</v>
      </c>
      <c r="M84" s="89">
        <v>1.71674865876086</v>
      </c>
      <c r="N84" s="9"/>
    </row>
    <row r="85" spans="9:14" ht="12.75" customHeight="1" x14ac:dyDescent="0.2">
      <c r="J85" s="117">
        <v>43662</v>
      </c>
      <c r="K85" s="89">
        <v>1.7368376637540499</v>
      </c>
      <c r="L85" s="89">
        <v>1.7373525000000001</v>
      </c>
      <c r="M85" s="89">
        <v>1.62300900124252</v>
      </c>
      <c r="N85" s="9"/>
    </row>
    <row r="86" spans="9:14" ht="12.75" customHeight="1" x14ac:dyDescent="0.2">
      <c r="J86" s="117">
        <v>43754</v>
      </c>
      <c r="K86" s="89">
        <v>1.6705378656000001</v>
      </c>
      <c r="L86" s="89">
        <v>1.7</v>
      </c>
      <c r="M86" s="89">
        <v>1.5947222134972801</v>
      </c>
      <c r="N86" s="9"/>
    </row>
    <row r="87" spans="9:14" ht="12.75" customHeight="1" x14ac:dyDescent="0.2">
      <c r="I87" s="99"/>
      <c r="J87" s="117">
        <v>43846</v>
      </c>
      <c r="K87" s="89">
        <v>1.65692576730909</v>
      </c>
      <c r="L87" s="89">
        <v>1.7</v>
      </c>
      <c r="M87" s="89">
        <v>1.5691517094702101</v>
      </c>
    </row>
    <row r="88" spans="9:14" ht="12.75" customHeight="1" x14ac:dyDescent="0.2">
      <c r="I88" s="99"/>
      <c r="J88" s="117">
        <v>43937</v>
      </c>
      <c r="K88" s="89">
        <v>1.6687773468315801</v>
      </c>
      <c r="L88" s="89">
        <v>1.65</v>
      </c>
      <c r="M88" s="89">
        <v>1.5532265155028999</v>
      </c>
    </row>
    <row r="89" spans="9:14" ht="12.75" customHeight="1" x14ac:dyDescent="0.2">
      <c r="I89" s="99"/>
      <c r="J89" s="117">
        <v>44028</v>
      </c>
      <c r="K89" s="89">
        <v>1.6476113411809501</v>
      </c>
      <c r="L89" s="89">
        <v>1.65</v>
      </c>
      <c r="M89" s="89">
        <v>1.5564394324100299</v>
      </c>
    </row>
    <row r="90" spans="9:14" ht="12.75" customHeight="1" x14ac:dyDescent="0.2">
      <c r="I90" s="99"/>
      <c r="J90" s="117">
        <v>44120</v>
      </c>
      <c r="K90" s="89">
        <v>1.6561819345239099</v>
      </c>
      <c r="L90" s="89">
        <v>1.6</v>
      </c>
      <c r="M90" s="89">
        <v>1.55718545502212</v>
      </c>
    </row>
    <row r="91" spans="9:14" ht="12.75" customHeight="1" x14ac:dyDescent="0.2">
      <c r="I91" s="99"/>
      <c r="J91" s="117">
        <v>44212</v>
      </c>
      <c r="K91" s="89">
        <v>1.6891080483041701</v>
      </c>
      <c r="L91" s="89">
        <v>1.7</v>
      </c>
      <c r="M91" s="89">
        <v>1.5918795910541499</v>
      </c>
    </row>
    <row r="92" spans="9:14" ht="12.75" customHeight="1" x14ac:dyDescent="0.2">
      <c r="I92" s="99"/>
      <c r="J92" s="117">
        <v>44302</v>
      </c>
      <c r="K92" s="89">
        <v>1.68420752878444</v>
      </c>
      <c r="L92" s="89">
        <v>1.6541300860999999</v>
      </c>
      <c r="M92" s="89">
        <v>1.6186957415690899</v>
      </c>
    </row>
    <row r="93" spans="9:14" ht="12.75" customHeight="1" x14ac:dyDescent="0.2">
      <c r="I93" s="99"/>
      <c r="J93" s="117">
        <v>44393</v>
      </c>
      <c r="K93" s="89">
        <v>1.8160363464974401</v>
      </c>
      <c r="L93" s="89">
        <v>1.8</v>
      </c>
      <c r="M93" s="89">
        <v>1.7459994627300901</v>
      </c>
    </row>
    <row r="94" spans="9:14" ht="12.75" customHeight="1" x14ac:dyDescent="0.2">
      <c r="I94" s="99"/>
      <c r="J94" s="117">
        <v>44485</v>
      </c>
      <c r="K94" s="89">
        <v>1.89861225</v>
      </c>
      <c r="L94" s="89">
        <v>1.8</v>
      </c>
      <c r="M94" s="89">
        <v>1.85831848108108</v>
      </c>
    </row>
    <row r="95" spans="9:14" ht="12.75" customHeight="1" x14ac:dyDescent="0.2">
      <c r="I95" s="99"/>
      <c r="J95" s="117">
        <v>44577</v>
      </c>
      <c r="K95" s="89">
        <v>1.9720151396679999</v>
      </c>
      <c r="L95" s="89">
        <v>1.9</v>
      </c>
      <c r="M95" s="89">
        <v>1.8698496102917399</v>
      </c>
    </row>
    <row r="96" spans="9:14" ht="12.75" customHeight="1" x14ac:dyDescent="0.2">
      <c r="I96" s="99"/>
      <c r="J96" s="117">
        <v>44667</v>
      </c>
      <c r="K96" s="89">
        <v>2.0519858107755602</v>
      </c>
      <c r="L96" s="89">
        <v>2</v>
      </c>
      <c r="M96" s="89">
        <v>2.02404458403874</v>
      </c>
    </row>
    <row r="97" spans="9:14" ht="12.75" customHeight="1" x14ac:dyDescent="0.2">
      <c r="I97" s="99"/>
      <c r="J97" s="117">
        <v>44758</v>
      </c>
      <c r="K97" s="89">
        <v>2.1523135435652199</v>
      </c>
      <c r="L97" s="89">
        <v>2</v>
      </c>
      <c r="M97" s="89">
        <v>2.1620760705148299</v>
      </c>
    </row>
    <row r="98" spans="9:14" ht="12.75" customHeight="1" x14ac:dyDescent="0.2">
      <c r="I98" s="99"/>
      <c r="J98" s="117">
        <v>44850</v>
      </c>
      <c r="K98" s="89">
        <v>2.1753589479545501</v>
      </c>
      <c r="L98" s="89">
        <v>2</v>
      </c>
      <c r="M98" s="89">
        <v>2.1797983986001999</v>
      </c>
    </row>
    <row r="99" spans="9:14" ht="12.75" customHeight="1" x14ac:dyDescent="0.2">
      <c r="I99" s="99"/>
      <c r="J99" s="117">
        <v>44942</v>
      </c>
      <c r="K99" s="89">
        <v>2.12252451590909</v>
      </c>
      <c r="L99" s="89">
        <v>2</v>
      </c>
      <c r="M99" s="89">
        <v>2.1267318290994499</v>
      </c>
    </row>
    <row r="100" spans="9:14" ht="12.75" customHeight="1" x14ac:dyDescent="0.2">
      <c r="I100" s="99"/>
      <c r="J100" s="117">
        <v>45032</v>
      </c>
      <c r="K100" s="89">
        <v>2.1269645740816299</v>
      </c>
      <c r="L100" s="89">
        <v>2</v>
      </c>
      <c r="M100" s="89">
        <v>2.1355263822802999</v>
      </c>
    </row>
    <row r="101" spans="9:14" ht="12.75" customHeight="1" x14ac:dyDescent="0.2">
      <c r="I101" s="99"/>
      <c r="J101" s="117">
        <v>45123</v>
      </c>
      <c r="K101" s="89">
        <v>2.1366080102438998</v>
      </c>
      <c r="L101" s="89">
        <v>2</v>
      </c>
      <c r="M101" s="89">
        <v>2.1425382601557499</v>
      </c>
    </row>
    <row r="102" spans="9:14" ht="12.75" customHeight="1" x14ac:dyDescent="0.2">
      <c r="I102" s="99"/>
      <c r="J102" s="117">
        <v>45215</v>
      </c>
      <c r="K102" s="89">
        <v>2.1364810670588201</v>
      </c>
      <c r="L102" s="89">
        <v>2</v>
      </c>
      <c r="M102" s="89">
        <v>2.1383509196359598</v>
      </c>
    </row>
    <row r="103" spans="9:14" ht="12.75" customHeight="1" x14ac:dyDescent="0.2">
      <c r="I103" s="99"/>
      <c r="J103" s="117">
        <v>45307</v>
      </c>
      <c r="K103" s="89">
        <v>2.0460791734693902</v>
      </c>
      <c r="L103" s="89">
        <v>2</v>
      </c>
      <c r="M103" s="89">
        <v>2.0509780398522399</v>
      </c>
    </row>
    <row r="104" spans="9:14" ht="12.75" customHeight="1" x14ac:dyDescent="0.2">
      <c r="I104" s="99"/>
      <c r="J104" s="117">
        <v>45398</v>
      </c>
      <c r="K104" s="89">
        <v>2.0417953005769198</v>
      </c>
      <c r="L104" s="89">
        <v>2</v>
      </c>
      <c r="M104" s="89">
        <v>2.0735275208802699</v>
      </c>
    </row>
    <row r="105" spans="9:14" ht="12.75" customHeight="1" x14ac:dyDescent="0.2">
      <c r="J105" s="117">
        <v>45489</v>
      </c>
      <c r="K105" s="89">
        <v>2.02097493652174</v>
      </c>
      <c r="L105" s="89">
        <v>2</v>
      </c>
      <c r="M105" s="89">
        <v>2.0252473316615101</v>
      </c>
    </row>
    <row r="106" spans="9:14" ht="12.75" customHeight="1" x14ac:dyDescent="0.2">
      <c r="J106" s="117">
        <v>45581</v>
      </c>
      <c r="K106" s="89">
        <v>2.0061215156521701</v>
      </c>
      <c r="L106" s="89">
        <v>2</v>
      </c>
      <c r="M106" s="89">
        <v>1.9927915234883999</v>
      </c>
    </row>
    <row r="107" spans="9:14" ht="12.75" customHeight="1" x14ac:dyDescent="0.2">
      <c r="J107" s="117">
        <v>45673</v>
      </c>
      <c r="K107" s="89">
        <v>1.99915437081633</v>
      </c>
      <c r="L107" s="89">
        <v>2</v>
      </c>
      <c r="M107" s="89">
        <v>1.98403245115039</v>
      </c>
    </row>
    <row r="108" spans="9:14" ht="12.75" customHeight="1" x14ac:dyDescent="0.2">
      <c r="J108" s="117">
        <v>45763</v>
      </c>
      <c r="K108" s="89">
        <v>2.0343564246511598</v>
      </c>
      <c r="L108" s="89">
        <v>2</v>
      </c>
      <c r="M108" s="89">
        <v>2.0533529516850701</v>
      </c>
    </row>
    <row r="109" spans="9:14" ht="12.75" customHeight="1" x14ac:dyDescent="0.2">
      <c r="J109" s="117">
        <v>45854</v>
      </c>
      <c r="K109" s="89">
        <v>2.0107694671428602</v>
      </c>
      <c r="L109" s="89">
        <v>2</v>
      </c>
      <c r="M109" s="89">
        <v>2.0264828288755599</v>
      </c>
      <c r="N109" s="99"/>
    </row>
    <row r="110" spans="9:14" ht="12.75" customHeight="1" x14ac:dyDescent="0.2">
      <c r="J110" s="163"/>
      <c r="K110" s="164"/>
      <c r="L110" s="164"/>
      <c r="M110" s="164"/>
      <c r="N110" s="165"/>
    </row>
    <row r="111" spans="9:14" ht="12.75" customHeight="1" x14ac:dyDescent="0.2">
      <c r="J111" s="163"/>
      <c r="K111" s="164"/>
      <c r="L111" s="164"/>
      <c r="M111" s="164"/>
      <c r="N111" s="165"/>
    </row>
    <row r="112" spans="9:14" ht="12.75" customHeight="1" x14ac:dyDescent="0.2">
      <c r="J112" s="163"/>
      <c r="K112" s="164"/>
      <c r="L112" s="164"/>
      <c r="M112" s="164"/>
      <c r="N112" s="165"/>
    </row>
    <row r="113" spans="10:14" ht="12.75" customHeight="1" x14ac:dyDescent="0.2">
      <c r="J113" s="163"/>
      <c r="K113" s="164"/>
      <c r="L113" s="164"/>
      <c r="M113" s="164"/>
      <c r="N113" s="165"/>
    </row>
    <row r="114" spans="10:14" ht="12.75" customHeight="1" x14ac:dyDescent="0.2">
      <c r="J114" s="163"/>
      <c r="K114" s="165"/>
      <c r="L114" s="165"/>
      <c r="M114" s="165"/>
      <c r="N114" s="165"/>
    </row>
    <row r="115" spans="10:14" ht="12.75" customHeight="1" x14ac:dyDescent="0.2">
      <c r="J115" s="163"/>
      <c r="K115" s="165"/>
      <c r="L115" s="165"/>
      <c r="M115" s="165"/>
      <c r="N115" s="165"/>
    </row>
    <row r="116" spans="10:14" ht="12.75" customHeight="1" x14ac:dyDescent="0.2">
      <c r="J116" s="163"/>
      <c r="K116" s="165"/>
      <c r="L116" s="165"/>
      <c r="M116" s="165"/>
      <c r="N116" s="165"/>
    </row>
    <row r="117" spans="10:14" ht="12.75" customHeight="1" x14ac:dyDescent="0.2">
      <c r="J117" s="163"/>
      <c r="K117" s="165"/>
      <c r="L117" s="165"/>
      <c r="M117" s="165"/>
      <c r="N117" s="165"/>
    </row>
    <row r="118" spans="10:14" ht="12.75" customHeight="1" x14ac:dyDescent="0.2">
      <c r="J118" s="163"/>
      <c r="K118" s="165"/>
      <c r="L118" s="165"/>
      <c r="M118" s="165"/>
      <c r="N118" s="165"/>
    </row>
    <row r="119" spans="10:14" ht="12.75" customHeight="1" x14ac:dyDescent="0.2">
      <c r="J119" s="163"/>
      <c r="K119" s="165"/>
      <c r="L119" s="165"/>
      <c r="M119" s="165"/>
      <c r="N119" s="165"/>
    </row>
    <row r="120" spans="10:14" ht="12.75" customHeight="1" x14ac:dyDescent="0.2">
      <c r="J120" s="163"/>
      <c r="K120" s="165"/>
      <c r="L120" s="165"/>
      <c r="M120" s="165"/>
      <c r="N120" s="165"/>
    </row>
    <row r="121" spans="10:14" ht="12.75" customHeight="1" x14ac:dyDescent="0.2">
      <c r="J121" s="163"/>
      <c r="K121" s="165"/>
      <c r="L121" s="165"/>
      <c r="M121" s="165"/>
      <c r="N121" s="165"/>
    </row>
    <row r="122" spans="10:14" ht="12.75" customHeight="1" x14ac:dyDescent="0.2">
      <c r="J122" s="163"/>
      <c r="K122" s="165"/>
      <c r="L122" s="165"/>
      <c r="M122" s="165"/>
      <c r="N122" s="165"/>
    </row>
    <row r="123" spans="10:14" ht="12.75" customHeight="1" x14ac:dyDescent="0.2">
      <c r="J123" s="163"/>
      <c r="K123" s="165"/>
      <c r="L123" s="165"/>
      <c r="M123" s="165"/>
      <c r="N123" s="165"/>
    </row>
    <row r="124" spans="10:14" ht="12.75" customHeight="1" x14ac:dyDescent="0.2">
      <c r="J124" s="163"/>
      <c r="K124" s="165"/>
      <c r="L124" s="165"/>
      <c r="M124" s="165"/>
      <c r="N124" s="165"/>
    </row>
    <row r="125" spans="10:14" ht="12.75" customHeight="1" x14ac:dyDescent="0.2">
      <c r="J125" s="163"/>
      <c r="K125" s="165"/>
      <c r="L125" s="165"/>
      <c r="M125" s="165"/>
      <c r="N125" s="165"/>
    </row>
    <row r="126" spans="10:14" ht="12.75" customHeight="1" x14ac:dyDescent="0.2">
      <c r="J126" s="163"/>
      <c r="K126" s="165"/>
      <c r="L126" s="165"/>
      <c r="M126" s="165"/>
      <c r="N126" s="165"/>
    </row>
    <row r="127" spans="10:14" ht="12.75" customHeight="1" x14ac:dyDescent="0.2">
      <c r="J127" s="163"/>
      <c r="K127" s="165"/>
      <c r="L127" s="165"/>
      <c r="M127" s="165"/>
      <c r="N127" s="165"/>
    </row>
    <row r="128" spans="10:14" ht="12.75" customHeight="1" x14ac:dyDescent="0.2">
      <c r="J128" s="163"/>
      <c r="K128" s="165"/>
      <c r="L128" s="165"/>
      <c r="M128" s="165"/>
      <c r="N128" s="165"/>
    </row>
    <row r="129" spans="10:14" ht="12.75" customHeight="1" x14ac:dyDescent="0.2">
      <c r="J129" s="163"/>
      <c r="K129" s="165"/>
      <c r="L129" s="165"/>
      <c r="M129" s="165"/>
      <c r="N129" s="165"/>
    </row>
    <row r="130" spans="10:14" ht="12.75" customHeight="1" x14ac:dyDescent="0.2">
      <c r="J130" s="163"/>
      <c r="K130" s="165"/>
      <c r="L130" s="165"/>
      <c r="M130" s="165"/>
      <c r="N130" s="165"/>
    </row>
    <row r="131" spans="10:14" ht="12.75" customHeight="1" x14ac:dyDescent="0.2">
      <c r="J131" s="163"/>
      <c r="K131" s="165"/>
      <c r="L131" s="165"/>
      <c r="M131" s="165"/>
      <c r="N131" s="165"/>
    </row>
    <row r="132" spans="10:14" ht="12.75" customHeight="1" x14ac:dyDescent="0.2">
      <c r="J132" s="163"/>
      <c r="K132" s="165"/>
      <c r="L132" s="165"/>
      <c r="M132" s="165"/>
      <c r="N132" s="165"/>
    </row>
    <row r="133" spans="10:14" ht="12.75" customHeight="1" x14ac:dyDescent="0.2">
      <c r="J133" s="163"/>
      <c r="K133" s="165"/>
      <c r="L133" s="165"/>
      <c r="M133" s="165"/>
      <c r="N133" s="165"/>
    </row>
    <row r="134" spans="10:14" ht="12.75" customHeight="1" x14ac:dyDescent="0.2">
      <c r="J134" s="163"/>
      <c r="K134" s="165"/>
      <c r="L134" s="165"/>
      <c r="M134" s="165"/>
      <c r="N134" s="165"/>
    </row>
    <row r="135" spans="10:14" ht="12.75" customHeight="1" x14ac:dyDescent="0.2">
      <c r="J135" s="163"/>
      <c r="K135" s="165"/>
      <c r="L135" s="165"/>
      <c r="M135" s="165"/>
      <c r="N135" s="165"/>
    </row>
    <row r="136" spans="10:14" ht="12.75" customHeight="1" x14ac:dyDescent="0.2">
      <c r="J136" s="163"/>
      <c r="K136" s="165"/>
      <c r="L136" s="165"/>
      <c r="M136" s="165"/>
      <c r="N136" s="165"/>
    </row>
    <row r="137" spans="10:14" ht="12.75" customHeight="1" x14ac:dyDescent="0.2">
      <c r="J137" s="163"/>
      <c r="K137" s="165"/>
      <c r="L137" s="165"/>
      <c r="M137" s="165"/>
      <c r="N137" s="165"/>
    </row>
    <row r="138" spans="10:14" ht="12.75" customHeight="1" x14ac:dyDescent="0.2">
      <c r="J138" s="163"/>
      <c r="K138" s="165"/>
      <c r="L138" s="165"/>
      <c r="M138" s="165"/>
      <c r="N138" s="165"/>
    </row>
    <row r="139" spans="10:14" ht="12.75" customHeight="1" x14ac:dyDescent="0.2">
      <c r="J139" s="163"/>
      <c r="K139" s="165"/>
      <c r="L139" s="165"/>
      <c r="M139" s="165"/>
      <c r="N139" s="165"/>
    </row>
    <row r="140" spans="10:14" ht="12.75" customHeight="1" x14ac:dyDescent="0.2">
      <c r="J140" s="163"/>
      <c r="K140" s="165"/>
      <c r="L140" s="165"/>
      <c r="M140" s="165"/>
      <c r="N140" s="165"/>
    </row>
    <row r="141" spans="10:14" ht="12.75" customHeight="1" x14ac:dyDescent="0.2">
      <c r="J141" s="163"/>
      <c r="K141" s="165"/>
      <c r="L141" s="165"/>
      <c r="M141" s="165"/>
      <c r="N141" s="165"/>
    </row>
    <row r="142" spans="10:14" ht="12.75" customHeight="1" x14ac:dyDescent="0.2">
      <c r="J142" s="163"/>
      <c r="K142" s="165"/>
      <c r="L142" s="165"/>
      <c r="M142" s="165"/>
      <c r="N142" s="165"/>
    </row>
    <row r="143" spans="10:14" ht="12.75" customHeight="1" x14ac:dyDescent="0.2">
      <c r="J143" s="163"/>
      <c r="K143" s="165"/>
      <c r="L143" s="165"/>
      <c r="M143" s="165"/>
      <c r="N143" s="165"/>
    </row>
    <row r="144" spans="10:14" ht="12.75" customHeight="1" x14ac:dyDescent="0.2">
      <c r="J144" s="163"/>
      <c r="K144" s="165"/>
      <c r="L144" s="165"/>
      <c r="M144" s="165"/>
      <c r="N144" s="165"/>
    </row>
    <row r="145" spans="10:14" ht="12.75" customHeight="1" x14ac:dyDescent="0.2">
      <c r="J145" s="163"/>
      <c r="K145" s="165"/>
      <c r="L145" s="165"/>
      <c r="M145" s="165"/>
      <c r="N145" s="165"/>
    </row>
    <row r="146" spans="10:14" ht="12.75" customHeight="1" x14ac:dyDescent="0.2">
      <c r="J146" s="163"/>
      <c r="K146" s="165"/>
      <c r="L146" s="165"/>
      <c r="M146" s="165"/>
      <c r="N146" s="165"/>
    </row>
    <row r="147" spans="10:14" ht="12.75" customHeight="1" x14ac:dyDescent="0.2">
      <c r="J147" s="163"/>
      <c r="K147" s="165"/>
      <c r="L147" s="165"/>
      <c r="M147" s="165"/>
      <c r="N147" s="165"/>
    </row>
    <row r="148" spans="10:14" ht="12.75" customHeight="1" x14ac:dyDescent="0.2">
      <c r="J148" s="163"/>
      <c r="K148" s="165"/>
      <c r="L148" s="165"/>
      <c r="M148" s="165"/>
      <c r="N148" s="165"/>
    </row>
    <row r="149" spans="10:14" ht="12.75" customHeight="1" x14ac:dyDescent="0.2">
      <c r="J149" s="163"/>
      <c r="K149" s="165"/>
      <c r="L149" s="165"/>
      <c r="M149" s="165"/>
      <c r="N149" s="165"/>
    </row>
    <row r="150" spans="10:14" ht="12.75" customHeight="1" x14ac:dyDescent="0.2">
      <c r="J150" s="163"/>
      <c r="K150" s="165"/>
      <c r="L150" s="165"/>
      <c r="M150" s="165"/>
      <c r="N150" s="165"/>
    </row>
    <row r="151" spans="10:14" ht="12.75" customHeight="1" x14ac:dyDescent="0.2">
      <c r="J151" s="163"/>
      <c r="K151" s="165"/>
      <c r="L151" s="165"/>
      <c r="M151" s="165"/>
      <c r="N151" s="165"/>
    </row>
    <row r="152" spans="10:14" ht="12.75" customHeight="1" x14ac:dyDescent="0.2">
      <c r="J152" s="163"/>
      <c r="K152" s="165"/>
      <c r="L152" s="165"/>
      <c r="M152" s="165"/>
      <c r="N152" s="165"/>
    </row>
    <row r="153" spans="10:14" ht="12.75" customHeight="1" x14ac:dyDescent="0.2">
      <c r="J153" s="163"/>
      <c r="K153" s="165"/>
      <c r="L153" s="165"/>
      <c r="M153" s="165"/>
      <c r="N153" s="165"/>
    </row>
    <row r="154" spans="10:14" ht="12.75" customHeight="1" x14ac:dyDescent="0.2">
      <c r="J154" s="163"/>
      <c r="K154" s="165"/>
      <c r="L154" s="165"/>
      <c r="M154" s="165"/>
      <c r="N154" s="165"/>
    </row>
    <row r="155" spans="10:14" ht="12.75" customHeight="1" x14ac:dyDescent="0.2">
      <c r="J155" s="163"/>
      <c r="K155" s="165"/>
      <c r="L155" s="165"/>
      <c r="M155" s="165"/>
      <c r="N155" s="165"/>
    </row>
    <row r="156" spans="10:14" ht="12.75" customHeight="1" x14ac:dyDescent="0.2">
      <c r="J156" s="163"/>
      <c r="K156" s="165"/>
      <c r="L156" s="165"/>
      <c r="M156" s="165"/>
      <c r="N156" s="165"/>
    </row>
    <row r="157" spans="10:14" ht="12.75" customHeight="1" x14ac:dyDescent="0.2">
      <c r="J157" s="163"/>
      <c r="K157" s="165"/>
      <c r="L157" s="165"/>
      <c r="M157" s="165"/>
      <c r="N157" s="165"/>
    </row>
    <row r="158" spans="10:14" ht="12.75" customHeight="1" x14ac:dyDescent="0.2">
      <c r="J158" s="163"/>
      <c r="K158" s="165"/>
      <c r="L158" s="165"/>
      <c r="M158" s="165"/>
      <c r="N158" s="165"/>
    </row>
    <row r="159" spans="10:14" ht="12.75" customHeight="1" x14ac:dyDescent="0.2">
      <c r="J159" s="163"/>
      <c r="K159" s="165"/>
      <c r="L159" s="165"/>
      <c r="M159" s="165"/>
      <c r="N159" s="165"/>
    </row>
    <row r="160" spans="10:14" ht="12.75" customHeight="1" x14ac:dyDescent="0.2">
      <c r="J160" s="163"/>
      <c r="K160" s="165"/>
      <c r="L160" s="165"/>
      <c r="M160" s="165"/>
      <c r="N160" s="165"/>
    </row>
    <row r="161" spans="10:14" ht="12.75" customHeight="1" x14ac:dyDescent="0.2">
      <c r="J161" s="163"/>
      <c r="K161" s="165"/>
      <c r="L161" s="165"/>
      <c r="M161" s="165"/>
      <c r="N161" s="165"/>
    </row>
    <row r="162" spans="10:14" ht="12.75" customHeight="1" x14ac:dyDescent="0.2">
      <c r="J162" s="163"/>
      <c r="K162" s="165"/>
      <c r="L162" s="165"/>
      <c r="M162" s="165"/>
      <c r="N162" s="165"/>
    </row>
    <row r="163" spans="10:14" ht="12.75" customHeight="1" x14ac:dyDescent="0.2">
      <c r="J163" s="163"/>
      <c r="K163" s="165"/>
      <c r="L163" s="165"/>
      <c r="M163" s="165"/>
      <c r="N163" s="165"/>
    </row>
    <row r="164" spans="10:14" ht="12.75" customHeight="1" x14ac:dyDescent="0.2">
      <c r="J164" s="163"/>
      <c r="K164" s="165"/>
      <c r="L164" s="165"/>
      <c r="M164" s="165"/>
      <c r="N164" s="165"/>
    </row>
    <row r="165" spans="10:14" ht="12.75" customHeight="1" x14ac:dyDescent="0.2">
      <c r="J165" s="163"/>
      <c r="K165" s="165"/>
      <c r="L165" s="165"/>
      <c r="M165" s="165"/>
      <c r="N165" s="165"/>
    </row>
    <row r="166" spans="10:14" ht="12.75" customHeight="1" x14ac:dyDescent="0.2">
      <c r="J166" s="163"/>
      <c r="K166" s="165"/>
      <c r="L166" s="165"/>
      <c r="M166" s="165"/>
      <c r="N166" s="165"/>
    </row>
    <row r="167" spans="10:14" ht="12.75" customHeight="1" x14ac:dyDescent="0.2">
      <c r="J167" s="163"/>
      <c r="K167" s="165"/>
      <c r="L167" s="165"/>
      <c r="M167" s="165"/>
      <c r="N167" s="165"/>
    </row>
    <row r="168" spans="10:14" ht="12.75" customHeight="1" x14ac:dyDescent="0.2">
      <c r="J168" s="163"/>
      <c r="K168" s="165"/>
      <c r="L168" s="165"/>
      <c r="M168" s="165"/>
      <c r="N168" s="165"/>
    </row>
  </sheetData>
  <phoneticPr fontId="28" type="noConversion"/>
  <pageMargins left="0.75" right="0.75" top="1" bottom="1" header="0.5" footer="0.5"/>
  <pageSetup paperSize="9" orientation="portrait" horizontalDpi="1200" verticalDpi="1200" r:id="rId1"/>
  <headerFooter alignWithMargins="0">
    <oddHeader>&amp;R&amp;"Arial"&amp;10&amp;K000000 ECB-RESTRICTED&amp;1#_x000D_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G23" sqref="G23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0" t="s">
        <v>17</v>
      </c>
      <c r="J1" s="12"/>
    </row>
    <row r="2" spans="2:17" s="11" customFormat="1" x14ac:dyDescent="0.2">
      <c r="B2" s="91" t="s">
        <v>16</v>
      </c>
      <c r="J2" s="20"/>
      <c r="K2" s="21"/>
      <c r="L2" s="21"/>
      <c r="M2" s="21"/>
    </row>
    <row r="3" spans="2:17" x14ac:dyDescent="0.2">
      <c r="B3" s="92" t="s">
        <v>19</v>
      </c>
      <c r="J3" s="93"/>
      <c r="K3" s="89"/>
      <c r="L3" s="98"/>
      <c r="M3" s="98"/>
      <c r="N3" s="93"/>
    </row>
    <row r="4" spans="2:17" x14ac:dyDescent="0.2">
      <c r="J4" s="93"/>
      <c r="K4" s="89"/>
      <c r="L4" s="98"/>
      <c r="M4" s="98"/>
      <c r="N4" s="93"/>
    </row>
    <row r="5" spans="2:17" ht="13.5" thickBot="1" x14ac:dyDescent="0.25">
      <c r="J5" s="94"/>
      <c r="K5" s="81" t="s">
        <v>81</v>
      </c>
      <c r="L5" s="81" t="s">
        <v>80</v>
      </c>
      <c r="M5" s="81" t="s">
        <v>52</v>
      </c>
      <c r="N5" s="93"/>
      <c r="O5" s="108"/>
      <c r="P5" s="109"/>
      <c r="Q5" s="109"/>
    </row>
    <row r="6" spans="2:17" x14ac:dyDescent="0.2">
      <c r="J6" s="26" t="s">
        <v>46</v>
      </c>
      <c r="K6" s="89">
        <v>2.3809523809523809</v>
      </c>
      <c r="L6" s="89">
        <v>2.3255813953488373</v>
      </c>
      <c r="M6" s="89">
        <v>2.0408163265306123</v>
      </c>
      <c r="N6" s="95"/>
      <c r="O6" s="89"/>
      <c r="P6" s="89"/>
      <c r="Q6" s="89"/>
    </row>
    <row r="7" spans="2:17" x14ac:dyDescent="0.2">
      <c r="J7" s="23">
        <v>1.6</v>
      </c>
      <c r="K7" s="89">
        <v>0</v>
      </c>
      <c r="L7" s="89">
        <v>0</v>
      </c>
      <c r="M7" s="89">
        <v>0</v>
      </c>
      <c r="N7" s="95"/>
      <c r="O7" s="89"/>
      <c r="P7" s="89"/>
      <c r="Q7" s="89"/>
    </row>
    <row r="8" spans="2:17" x14ac:dyDescent="0.2">
      <c r="J8" s="23">
        <v>1.7</v>
      </c>
      <c r="K8" s="89">
        <v>2.3809523809523809</v>
      </c>
      <c r="L8" s="89">
        <v>2.3255813953488373</v>
      </c>
      <c r="M8" s="89">
        <v>4.0816326530612246</v>
      </c>
      <c r="N8" s="95"/>
      <c r="O8" s="89"/>
      <c r="P8" s="89"/>
      <c r="Q8" s="89"/>
    </row>
    <row r="9" spans="2:17" x14ac:dyDescent="0.2">
      <c r="J9" s="23">
        <v>1.8</v>
      </c>
      <c r="K9" s="89">
        <v>4.7619047619047619</v>
      </c>
      <c r="L9" s="89">
        <v>2.3255813953488373</v>
      </c>
      <c r="M9" s="89">
        <v>6.1224489795918364</v>
      </c>
      <c r="N9" s="95"/>
      <c r="O9" s="89"/>
      <c r="P9" s="89"/>
      <c r="Q9" s="89"/>
    </row>
    <row r="10" spans="2:17" x14ac:dyDescent="0.2">
      <c r="J10" s="23">
        <v>1.9</v>
      </c>
      <c r="K10" s="89">
        <v>11.904761904761903</v>
      </c>
      <c r="L10" s="89">
        <v>9.3023255813953494</v>
      </c>
      <c r="M10" s="89">
        <v>8.1632653061224492</v>
      </c>
      <c r="N10" s="95"/>
      <c r="O10" s="89"/>
      <c r="P10" s="89"/>
      <c r="Q10" s="89"/>
    </row>
    <row r="11" spans="2:17" x14ac:dyDescent="0.2">
      <c r="J11" s="23">
        <v>2</v>
      </c>
      <c r="K11" s="89">
        <v>59.523809523809526</v>
      </c>
      <c r="L11" s="89">
        <v>53.488372093023251</v>
      </c>
      <c r="M11" s="89">
        <v>57.142857142857139</v>
      </c>
      <c r="N11" s="95"/>
      <c r="O11" s="89"/>
      <c r="P11" s="89"/>
      <c r="Q11" s="89"/>
    </row>
    <row r="12" spans="2:17" x14ac:dyDescent="0.2">
      <c r="J12" s="23">
        <v>2.1</v>
      </c>
      <c r="K12" s="89">
        <v>7.1428571428571423</v>
      </c>
      <c r="L12" s="89">
        <v>16.279069767441861</v>
      </c>
      <c r="M12" s="89">
        <v>8.1632653061224492</v>
      </c>
      <c r="N12" s="95"/>
      <c r="O12" s="89"/>
      <c r="P12" s="89"/>
      <c r="Q12" s="89"/>
    </row>
    <row r="13" spans="2:17" x14ac:dyDescent="0.2">
      <c r="J13" s="23">
        <v>2.2000000000000002</v>
      </c>
      <c r="K13" s="89">
        <v>4.7619047619047619</v>
      </c>
      <c r="L13" s="89">
        <v>4.6511627906976747</v>
      </c>
      <c r="M13" s="89">
        <v>10.204081632653061</v>
      </c>
      <c r="N13" s="95"/>
      <c r="O13" s="89"/>
      <c r="P13" s="89"/>
      <c r="Q13" s="89"/>
    </row>
    <row r="14" spans="2:17" x14ac:dyDescent="0.2">
      <c r="J14" s="23">
        <v>2.2999999999999998</v>
      </c>
      <c r="K14" s="89">
        <v>4.7619047619047619</v>
      </c>
      <c r="L14" s="89">
        <v>4.6511627906976747</v>
      </c>
      <c r="M14" s="89">
        <v>2.0408163265306123</v>
      </c>
      <c r="N14" s="95"/>
      <c r="O14" s="89"/>
      <c r="P14" s="89"/>
      <c r="Q14" s="89"/>
    </row>
    <row r="15" spans="2:17" x14ac:dyDescent="0.2">
      <c r="J15" s="23">
        <v>2.4</v>
      </c>
      <c r="K15" s="89">
        <v>0</v>
      </c>
      <c r="L15" s="89">
        <v>0</v>
      </c>
      <c r="M15" s="89">
        <v>0</v>
      </c>
      <c r="N15" s="95"/>
      <c r="O15" s="89"/>
      <c r="P15" s="89"/>
      <c r="Q15" s="89"/>
    </row>
    <row r="16" spans="2:17" x14ac:dyDescent="0.2">
      <c r="J16" s="23" t="s">
        <v>45</v>
      </c>
      <c r="K16" s="89">
        <v>2.3809523809523809</v>
      </c>
      <c r="L16" s="89">
        <v>4.6511627906976747</v>
      </c>
      <c r="M16" s="89">
        <v>2.0408163265306123</v>
      </c>
      <c r="N16" s="95"/>
      <c r="O16" s="89"/>
      <c r="P16" s="89"/>
      <c r="Q16" s="89"/>
    </row>
    <row r="17" spans="10:20" x14ac:dyDescent="0.2">
      <c r="J17"/>
      <c r="K17" s="134">
        <f>SUM(K6:K16)</f>
        <v>99.999999999999986</v>
      </c>
      <c r="L17" s="134">
        <f t="shared" ref="L17:M17" si="0">SUM(L6:L16)</f>
        <v>99.999999999999972</v>
      </c>
      <c r="M17" s="134">
        <f t="shared" si="0"/>
        <v>100</v>
      </c>
      <c r="N17" s="95"/>
      <c r="O17" s="108"/>
      <c r="P17" s="108"/>
      <c r="Q17" s="108"/>
      <c r="R17" s="110"/>
      <c r="S17" s="110"/>
      <c r="T17" s="110"/>
    </row>
    <row r="18" spans="10:20" x14ac:dyDescent="0.2">
      <c r="J18"/>
      <c r="K18" s="89"/>
      <c r="L18" s="98"/>
      <c r="M18" s="98"/>
      <c r="O18" s="108"/>
      <c r="P18" s="108"/>
      <c r="Q18" s="108"/>
    </row>
    <row r="19" spans="10:20" x14ac:dyDescent="0.2">
      <c r="J19" s="106"/>
      <c r="K19" s="89"/>
      <c r="L19" s="98"/>
      <c r="M19" s="98"/>
    </row>
    <row r="20" spans="10:20" x14ac:dyDescent="0.2">
      <c r="K20" s="89"/>
      <c r="L20" s="98"/>
      <c r="M20" s="98"/>
    </row>
    <row r="21" spans="10:20" x14ac:dyDescent="0.2">
      <c r="K21" s="89"/>
      <c r="L21" s="98"/>
      <c r="M21" s="98"/>
    </row>
    <row r="22" spans="10:20" x14ac:dyDescent="0.2">
      <c r="K22" s="89"/>
      <c r="L22" s="98"/>
      <c r="M22" s="98"/>
    </row>
  </sheetData>
  <pageMargins left="0.75" right="0.75" top="1" bottom="1" header="0.5" footer="0.5"/>
  <pageSetup paperSize="9" orientation="portrait" r:id="rId1"/>
  <headerFooter alignWithMargins="0">
    <oddHeader>&amp;R&amp;"Arial"&amp;10&amp;K000000 ECB-RESTRICTED&amp;1#_x000D_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7"/>
  <sheetViews>
    <sheetView showGridLines="0" zoomScaleNormal="100" workbookViewId="0">
      <selection activeCell="C21" sqref="C2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4.1640625" style="27" bestFit="1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9</v>
      </c>
      <c r="G1" s="4"/>
    </row>
    <row r="2" spans="2:16" ht="13.35" customHeight="1" x14ac:dyDescent="0.2">
      <c r="B2" s="188" t="s">
        <v>3</v>
      </c>
      <c r="C2" s="188"/>
      <c r="D2" s="188"/>
      <c r="E2" s="188"/>
      <c r="F2" s="188"/>
      <c r="G2" s="188"/>
      <c r="H2" s="188"/>
      <c r="I2" s="188"/>
    </row>
    <row r="3" spans="2:16" ht="13.5" thickBot="1" x14ac:dyDescent="0.25">
      <c r="K3" s="28"/>
      <c r="L3" s="81" t="s">
        <v>81</v>
      </c>
      <c r="M3" s="81" t="s">
        <v>80</v>
      </c>
      <c r="N3" s="81" t="s">
        <v>52</v>
      </c>
    </row>
    <row r="4" spans="2:16" x14ac:dyDescent="0.2">
      <c r="K4" s="103" t="s">
        <v>78</v>
      </c>
      <c r="L4" s="71">
        <v>0.52344228500000001</v>
      </c>
      <c r="M4" s="71">
        <v>0.54135049571428595</v>
      </c>
      <c r="N4" s="71">
        <v>0.45903971810810801</v>
      </c>
      <c r="O4" s="54"/>
      <c r="P4" s="59"/>
    </row>
    <row r="5" spans="2:16" x14ac:dyDescent="0.2">
      <c r="G5" s="12"/>
      <c r="K5" s="161" t="s">
        <v>55</v>
      </c>
      <c r="L5" s="71">
        <v>0.71830106411764705</v>
      </c>
      <c r="M5" s="71">
        <v>0.70865575085714305</v>
      </c>
      <c r="N5" s="71">
        <v>0.66833982000000003</v>
      </c>
      <c r="O5" s="54"/>
      <c r="P5" s="59"/>
    </row>
    <row r="6" spans="2:16" x14ac:dyDescent="0.2">
      <c r="K6" s="74" t="s">
        <v>56</v>
      </c>
      <c r="L6" s="71">
        <v>1.55138764647059</v>
      </c>
      <c r="M6" s="71">
        <v>1.63512648628571</v>
      </c>
      <c r="N6" s="71">
        <v>1.5391734718918899</v>
      </c>
      <c r="O6" s="54"/>
      <c r="P6" s="59"/>
    </row>
    <row r="7" spans="2:16" x14ac:dyDescent="0.2">
      <c r="K7" s="74" t="s">
        <v>57</v>
      </c>
      <c r="L7" s="71">
        <v>3.5559816908823501</v>
      </c>
      <c r="M7" s="71">
        <v>3.2201726954285701</v>
      </c>
      <c r="N7" s="71">
        <v>3.52347940216216</v>
      </c>
      <c r="O7" s="54"/>
      <c r="P7" s="59"/>
    </row>
    <row r="8" spans="2:16" x14ac:dyDescent="0.2">
      <c r="K8" s="74" t="s">
        <v>58</v>
      </c>
      <c r="L8" s="71">
        <v>8.3841499600000002</v>
      </c>
      <c r="M8" s="71">
        <v>8.4559439248571397</v>
      </c>
      <c r="N8" s="71">
        <v>8.9509362059459505</v>
      </c>
      <c r="O8" s="54"/>
      <c r="P8" s="59"/>
    </row>
    <row r="9" spans="2:16" x14ac:dyDescent="0.2">
      <c r="K9" s="74" t="s">
        <v>59</v>
      </c>
      <c r="L9" s="71">
        <v>16.896247447058801</v>
      </c>
      <c r="M9" s="71">
        <v>17.557431588857099</v>
      </c>
      <c r="N9" s="71">
        <v>18.603413478108099</v>
      </c>
      <c r="O9" s="54"/>
      <c r="P9" s="59"/>
    </row>
    <row r="10" spans="2:16" x14ac:dyDescent="0.2">
      <c r="K10" s="74" t="s">
        <v>60</v>
      </c>
      <c r="L10" s="71">
        <v>34.120463658823503</v>
      </c>
      <c r="M10" s="71">
        <v>31.2709994625714</v>
      </c>
      <c r="N10" s="71">
        <v>34.999619634594602</v>
      </c>
      <c r="O10" s="54"/>
      <c r="P10" s="59"/>
    </row>
    <row r="11" spans="2:16" x14ac:dyDescent="0.2">
      <c r="K11" s="74" t="s">
        <v>61</v>
      </c>
      <c r="L11" s="71">
        <v>19.213905207058801</v>
      </c>
      <c r="M11" s="71">
        <v>19.9587262265714</v>
      </c>
      <c r="N11" s="71">
        <v>17.616945615135101</v>
      </c>
      <c r="O11" s="54"/>
      <c r="P11" s="59"/>
    </row>
    <row r="12" spans="2:16" x14ac:dyDescent="0.2">
      <c r="K12" s="74" t="s">
        <v>62</v>
      </c>
      <c r="L12" s="71">
        <v>7.8033501197058799</v>
      </c>
      <c r="M12" s="71">
        <v>8.5409815102857198</v>
      </c>
      <c r="N12" s="71">
        <v>7.2272657697297298</v>
      </c>
      <c r="O12" s="54"/>
      <c r="P12" s="59"/>
    </row>
    <row r="13" spans="2:16" x14ac:dyDescent="0.2">
      <c r="K13" s="74" t="s">
        <v>63</v>
      </c>
      <c r="L13" s="71">
        <v>3.6875938229411802</v>
      </c>
      <c r="M13" s="71">
        <v>4.1729402908571398</v>
      </c>
      <c r="N13" s="71">
        <v>3.5539727762162201</v>
      </c>
    </row>
    <row r="14" spans="2:16" x14ac:dyDescent="0.2">
      <c r="K14" s="74" t="s">
        <v>64</v>
      </c>
      <c r="L14" s="120">
        <v>1.7695828485294101</v>
      </c>
      <c r="M14" s="120">
        <v>2.0061087431428599</v>
      </c>
      <c r="N14" s="120">
        <v>1.51098301135135</v>
      </c>
    </row>
    <row r="15" spans="2:16" x14ac:dyDescent="0.2">
      <c r="K15" s="74" t="s">
        <v>65</v>
      </c>
      <c r="L15" s="120">
        <v>1.0387177967647101</v>
      </c>
      <c r="M15" s="120">
        <v>1.03126008685714</v>
      </c>
      <c r="N15" s="120">
        <v>0.71364832621621599</v>
      </c>
    </row>
    <row r="16" spans="2:16" x14ac:dyDescent="0.2">
      <c r="K16" s="74" t="s">
        <v>53</v>
      </c>
      <c r="L16" s="120">
        <v>0.73687645176470595</v>
      </c>
      <c r="M16" s="120">
        <v>0.90030273657142801</v>
      </c>
      <c r="N16" s="120">
        <v>0.63318276972972998</v>
      </c>
    </row>
    <row r="17" spans="12:14" x14ac:dyDescent="0.2">
      <c r="L17" s="115">
        <f>SUM(L4:L16)</f>
        <v>99.999999999117591</v>
      </c>
      <c r="M17" s="115">
        <f>SUM(M4:M16)</f>
        <v>99.999999998857049</v>
      </c>
      <c r="N17" s="115">
        <f>SUM(N4:N16)</f>
        <v>99.999999999189143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H19" sqref="H19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 customWidth="1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6</v>
      </c>
      <c r="J1" s="100" t="s">
        <v>47</v>
      </c>
      <c r="K1" s="39"/>
      <c r="N1" s="150"/>
      <c r="O1" s="150"/>
      <c r="P1" s="150"/>
    </row>
    <row r="2" spans="2:20" ht="13.35" customHeight="1" x14ac:dyDescent="0.2">
      <c r="B2" s="188" t="s">
        <v>25</v>
      </c>
      <c r="C2" s="188"/>
      <c r="D2" s="188"/>
      <c r="E2" s="188"/>
      <c r="F2" s="188"/>
      <c r="G2" s="188"/>
      <c r="H2" s="188"/>
      <c r="I2" s="188"/>
      <c r="J2" s="100" t="s">
        <v>48</v>
      </c>
      <c r="K2" s="45"/>
    </row>
    <row r="3" spans="2:20" ht="15.75" thickBot="1" x14ac:dyDescent="0.3">
      <c r="J3" s="77"/>
      <c r="K3" s="105" t="s">
        <v>92</v>
      </c>
      <c r="L3" s="105" t="s">
        <v>93</v>
      </c>
      <c r="M3" s="105" t="s">
        <v>94</v>
      </c>
      <c r="N3" s="105">
        <v>2028</v>
      </c>
      <c r="O3" s="105">
        <v>2029</v>
      </c>
      <c r="P3" s="105" t="s">
        <v>95</v>
      </c>
    </row>
    <row r="4" spans="2:20" ht="15.75" thickBot="1" x14ac:dyDescent="0.3">
      <c r="J4" s="75" t="s">
        <v>80</v>
      </c>
      <c r="K4" s="154">
        <v>0.9</v>
      </c>
      <c r="L4" s="154">
        <v>1.2</v>
      </c>
      <c r="M4" s="154">
        <v>1.4</v>
      </c>
      <c r="N4" s="154" t="e">
        <v>#N/A</v>
      </c>
      <c r="O4" s="154">
        <v>1.3</v>
      </c>
      <c r="P4" s="154" t="e">
        <v>#N/A</v>
      </c>
      <c r="T4" s="52"/>
    </row>
    <row r="5" spans="2:20" ht="14.45" customHeight="1" thickBot="1" x14ac:dyDescent="0.3">
      <c r="J5" s="75" t="s">
        <v>81</v>
      </c>
      <c r="K5" s="154">
        <v>1.1000000000000001</v>
      </c>
      <c r="L5" s="154">
        <v>1.1000000000000001</v>
      </c>
      <c r="M5" s="154">
        <v>1.4</v>
      </c>
      <c r="N5" s="154" t="e">
        <v>#N/A</v>
      </c>
      <c r="O5" s="154" t="e">
        <v>#N/A</v>
      </c>
      <c r="P5" s="154">
        <v>1.3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sheetPr>
    <tabColor rgb="FFFFC000"/>
  </sheetPr>
  <dimension ref="A1:P22"/>
  <sheetViews>
    <sheetView showGridLines="0" zoomScaleNormal="100" workbookViewId="0">
      <selection activeCell="G13" sqref="G13"/>
    </sheetView>
  </sheetViews>
  <sheetFormatPr defaultColWidth="8.83203125" defaultRowHeight="15" x14ac:dyDescent="0.25"/>
  <cols>
    <col min="1" max="1" width="23.6640625" style="138" customWidth="1"/>
    <col min="2" max="6" width="10.1640625" style="138" customWidth="1"/>
    <col min="7" max="16384" width="8.83203125" style="138"/>
  </cols>
  <sheetData>
    <row r="1" spans="1:16" x14ac:dyDescent="0.25">
      <c r="A1" s="136"/>
      <c r="B1" s="137"/>
      <c r="C1" s="137"/>
      <c r="D1" s="137"/>
      <c r="E1" s="137"/>
      <c r="F1" s="137"/>
      <c r="G1" s="136"/>
    </row>
    <row r="2" spans="1:16" x14ac:dyDescent="0.25">
      <c r="A2" s="159"/>
      <c r="B2" s="139" t="s">
        <v>52</v>
      </c>
      <c r="C2" s="139" t="s">
        <v>80</v>
      </c>
      <c r="D2" s="139" t="s">
        <v>81</v>
      </c>
      <c r="E2" s="139" t="s">
        <v>82</v>
      </c>
      <c r="F2" s="139" t="s">
        <v>88</v>
      </c>
      <c r="G2" s="136"/>
      <c r="I2" s="140" t="s">
        <v>2</v>
      </c>
      <c r="J2" s="1"/>
      <c r="K2" s="1"/>
      <c r="L2" s="1"/>
      <c r="M2" s="1"/>
      <c r="N2" s="1"/>
      <c r="O2" s="97"/>
      <c r="P2" s="97"/>
    </row>
    <row r="3" spans="1:16" x14ac:dyDescent="0.25">
      <c r="A3" s="176" t="s">
        <v>89</v>
      </c>
      <c r="B3" s="151"/>
      <c r="C3" s="151">
        <v>-3.1318088156912074E-2</v>
      </c>
      <c r="D3" s="151">
        <v>0.1130079775693606</v>
      </c>
      <c r="E3" s="151">
        <v>0.20076389180322912</v>
      </c>
      <c r="F3" s="151">
        <v>0.36348842438085005</v>
      </c>
      <c r="G3" s="136"/>
      <c r="H3" s="142"/>
      <c r="I3" s="189" t="s">
        <v>30</v>
      </c>
      <c r="J3" s="189"/>
      <c r="K3" s="189"/>
      <c r="L3" s="189"/>
      <c r="M3" s="189"/>
      <c r="N3" s="189"/>
      <c r="O3" s="189"/>
      <c r="P3" s="189"/>
    </row>
    <row r="4" spans="1:16" x14ac:dyDescent="0.25">
      <c r="A4" s="177" t="s">
        <v>83</v>
      </c>
      <c r="B4" s="141">
        <v>0.13898010975878675</v>
      </c>
      <c r="C4" s="141">
        <v>0.17723897022676716</v>
      </c>
      <c r="D4" s="141">
        <v>0.2424859610506912</v>
      </c>
      <c r="E4" s="141">
        <v>0.31034549088097441</v>
      </c>
      <c r="F4" s="141"/>
      <c r="G4" s="143" t="s">
        <v>29</v>
      </c>
    </row>
    <row r="5" spans="1:16" x14ac:dyDescent="0.25">
      <c r="A5" s="159"/>
      <c r="B5" s="156"/>
      <c r="C5" s="156"/>
      <c r="D5" s="156"/>
      <c r="E5" s="156"/>
      <c r="F5" s="156"/>
      <c r="G5" s="136"/>
    </row>
    <row r="6" spans="1:16" x14ac:dyDescent="0.25">
      <c r="A6" s="177" t="s">
        <v>90</v>
      </c>
      <c r="B6" s="144">
        <v>0.32983686556500003</v>
      </c>
      <c r="C6" s="144">
        <v>0.154830333096</v>
      </c>
      <c r="D6" s="144">
        <v>-7.0544863609599995E-2</v>
      </c>
      <c r="E6" s="144">
        <v>0.330482593017</v>
      </c>
      <c r="F6" s="144">
        <v>0.34167979272100002</v>
      </c>
      <c r="G6" s="136"/>
    </row>
    <row r="7" spans="1:16" x14ac:dyDescent="0.25">
      <c r="A7" s="159"/>
      <c r="B7" s="157"/>
      <c r="C7" s="157"/>
      <c r="D7" s="157"/>
      <c r="E7" s="157"/>
      <c r="F7" s="157"/>
      <c r="G7" s="136"/>
      <c r="H7" s="142"/>
      <c r="I7" s="142"/>
      <c r="J7" s="142"/>
      <c r="K7" s="142"/>
      <c r="L7" s="142"/>
    </row>
    <row r="8" spans="1:16" x14ac:dyDescent="0.25">
      <c r="A8" s="159" t="s">
        <v>33</v>
      </c>
      <c r="B8" s="158"/>
      <c r="C8" s="158">
        <v>0.18094224302966258</v>
      </c>
      <c r="D8" s="158">
        <v>0.14682051834099885</v>
      </c>
      <c r="E8" s="158">
        <v>0.11352098966018619</v>
      </c>
      <c r="F8" s="158">
        <v>0.1389954411325916</v>
      </c>
      <c r="G8" s="136"/>
      <c r="H8" s="142"/>
      <c r="I8" s="142"/>
      <c r="J8" s="142"/>
      <c r="K8" s="142"/>
      <c r="L8" s="142"/>
    </row>
    <row r="9" spans="1:16" x14ac:dyDescent="0.25">
      <c r="A9" s="160" t="s">
        <v>31</v>
      </c>
      <c r="B9" s="166">
        <v>0.61713177943927278</v>
      </c>
      <c r="C9" s="166">
        <v>-0.21226033118657467</v>
      </c>
      <c r="D9" s="166">
        <v>-3.3812540771638255E-2</v>
      </c>
      <c r="E9" s="166">
        <v>8.7242902143042936E-2</v>
      </c>
      <c r="F9" s="166">
        <v>0.22449298324825845</v>
      </c>
      <c r="G9" s="136"/>
    </row>
    <row r="10" spans="1:16" x14ac:dyDescent="0.25">
      <c r="A10" s="160" t="s">
        <v>32</v>
      </c>
      <c r="B10" s="166" t="e">
        <v>#N/A</v>
      </c>
      <c r="C10" s="166">
        <v>0.14962415487275049</v>
      </c>
      <c r="D10" s="166">
        <v>0.25982849591035945</v>
      </c>
      <c r="E10" s="166">
        <v>0.31428488146341532</v>
      </c>
      <c r="F10" s="166">
        <v>0.5024838655134416</v>
      </c>
      <c r="G10" s="136"/>
    </row>
    <row r="11" spans="1:16" x14ac:dyDescent="0.25">
      <c r="A11" s="186" t="s">
        <v>112</v>
      </c>
      <c r="B11" s="166" t="e">
        <v>#N/A</v>
      </c>
      <c r="C11" s="166">
        <v>0.36188448605932516</v>
      </c>
      <c r="D11" s="166">
        <v>0.2936410366819977</v>
      </c>
      <c r="E11" s="166">
        <v>0.22704197932037237</v>
      </c>
      <c r="F11" s="166">
        <v>0.2779908822651832</v>
      </c>
      <c r="G11" s="136"/>
    </row>
    <row r="12" spans="1:16" x14ac:dyDescent="0.25">
      <c r="A12" s="160"/>
      <c r="B12" s="136"/>
      <c r="C12" s="136"/>
      <c r="D12" s="136"/>
      <c r="E12" s="136"/>
      <c r="F12" s="136"/>
      <c r="G12" s="136"/>
    </row>
    <row r="13" spans="1:16" x14ac:dyDescent="0.25">
      <c r="A13" s="178" t="s">
        <v>91</v>
      </c>
      <c r="B13" s="162">
        <v>0.61713177943927278</v>
      </c>
      <c r="C13" s="136"/>
      <c r="D13" s="136"/>
      <c r="E13" s="136"/>
      <c r="F13" s="136"/>
      <c r="G13" s="136"/>
    </row>
    <row r="14" spans="1:16" x14ac:dyDescent="0.25">
      <c r="A14" s="160"/>
      <c r="B14" s="145"/>
      <c r="C14" s="145"/>
      <c r="D14" s="145"/>
      <c r="E14" s="145"/>
      <c r="F14" s="145"/>
      <c r="G14" s="136"/>
      <c r="H14" s="142"/>
      <c r="I14" s="142"/>
      <c r="J14" s="142"/>
      <c r="K14" s="142"/>
      <c r="L14" s="142"/>
    </row>
    <row r="15" spans="1:16" x14ac:dyDescent="0.25">
      <c r="A15" s="160" t="s">
        <v>31</v>
      </c>
      <c r="B15" s="145"/>
      <c r="C15" s="167">
        <v>-0.21226033118657467</v>
      </c>
      <c r="D15" s="167">
        <v>-3.3812540771638297E-2</v>
      </c>
      <c r="E15" s="167" t="e">
        <v>#N/A</v>
      </c>
      <c r="F15" s="167" t="e">
        <v>#N/A</v>
      </c>
      <c r="G15" s="136"/>
      <c r="H15" s="142"/>
      <c r="I15" s="142"/>
      <c r="J15" s="142"/>
      <c r="K15" s="142"/>
      <c r="L15" s="142"/>
    </row>
    <row r="16" spans="1:16" x14ac:dyDescent="0.25">
      <c r="A16" s="160" t="s">
        <v>32</v>
      </c>
      <c r="B16" s="145"/>
      <c r="C16" s="167">
        <v>0.14962415487275049</v>
      </c>
      <c r="D16" s="167">
        <v>0.25982849591035945</v>
      </c>
      <c r="E16" s="167">
        <v>0.31428488146341532</v>
      </c>
      <c r="F16" s="167">
        <v>0.5024838655134416</v>
      </c>
      <c r="H16" s="142"/>
      <c r="I16" s="142"/>
      <c r="J16" s="142"/>
      <c r="K16" s="142"/>
      <c r="L16" s="142"/>
    </row>
    <row r="17" spans="1:6" x14ac:dyDescent="0.25">
      <c r="B17" s="145"/>
      <c r="C17" s="167" t="s">
        <v>1</v>
      </c>
      <c r="D17" s="167">
        <v>-0.03</v>
      </c>
      <c r="E17" s="167">
        <v>8.7242902143042936E-2</v>
      </c>
      <c r="F17" s="167">
        <v>0.22449298324825845</v>
      </c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B21" s="145"/>
      <c r="C21" s="145"/>
      <c r="D21" s="145"/>
      <c r="E21" s="145"/>
      <c r="F21" s="145"/>
    </row>
    <row r="22" spans="1:6" x14ac:dyDescent="0.25">
      <c r="B22" s="145"/>
      <c r="C22" s="145"/>
      <c r="D22" s="145"/>
      <c r="E22" s="145"/>
      <c r="F22" s="145"/>
    </row>
  </sheetData>
  <mergeCells count="1">
    <mergeCell ref="I3:P3"/>
  </mergeCells>
  <pageMargins left="0.7" right="0.7" top="0.75" bottom="0.75" header="0.3" footer="0.3"/>
  <headerFooter>
    <oddHeader>&amp;R&amp;"Arial"&amp;10&amp;K000000 ECB-RESTRICTED&amp;1#_x000D_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A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'Chart 13'!Print_Area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Cuellar Montesa, Veronica (External)</cp:lastModifiedBy>
  <cp:lastPrinted>2018-02-12T17:43:24Z</cp:lastPrinted>
  <dcterms:created xsi:type="dcterms:W3CDTF">2006-04-10T09:32:05Z</dcterms:created>
  <dcterms:modified xsi:type="dcterms:W3CDTF">2025-07-23T07:31:58Z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2024-07-08T18:27:17Z</vt:lpwstr>
  </property>
  <property fmtid="{D5CDD505-2E9C-101B-9397-08002B2CF9AE}" pid="4" name="MSIP_Label_23da18b0-dae3-4c1e-8278-86f688a3028c_Method">
    <vt:lpwstr>Privileged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7f52899a-83b9-45a9-966d-cc9eae4095ac</vt:lpwstr>
  </property>
  <property fmtid="{D5CDD505-2E9C-101B-9397-08002B2CF9AE}" pid="8" name="MSIP_Label_23da18b0-dae3-4c1e-8278-86f688a3028c_ContentBits">
    <vt:lpwstr>1</vt:lpwstr>
  </property>
</Properties>
</file>